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30" windowHeight="9045" firstSheet="1" activeTab="1"/>
  </bookViews>
  <sheets>
    <sheet name="テスト結果集計" sheetId="1" r:id="rId1"/>
    <sheet name="テストシート" sheetId="2" r:id="rId2"/>
    <sheet name="改版履歴(スクリプト)" sheetId="3" r:id="rId3"/>
    <sheet name="⇒これ以降ユーザ編集禁止" sheetId="4" r:id="rId4"/>
    <sheet name="取扱説明書" sheetId="5" r:id="rId5"/>
    <sheet name="コマンドテーブル" sheetId="6" r:id="rId6"/>
    <sheet name="tcl_pre" sheetId="7" r:id="rId7"/>
    <sheet name="tcl_post" sheetId="8" r:id="rId8"/>
    <sheet name="改版履歴(ツール)" sheetId="9" r:id="rId9"/>
  </sheets>
  <definedNames>
    <definedName name="CommandEndLine">'テストシート'!$H$32768</definedName>
    <definedName name="CommandFirstLine">'テストシート'!$H$13</definedName>
    <definedName name="ExtDllName">'テストシート'!$F$2</definedName>
    <definedName name="LatestDescription">'テスト結果集計'!$B$9</definedName>
    <definedName name="LatestResult">'テスト結果集計'!$F$7</definedName>
    <definedName name="NumberOfResult">'テスト結果集計'!$F$12</definedName>
    <definedName name="PostEndLine" localSheetId="7">'tcl_post'!$A$32768</definedName>
    <definedName name="PostFirstLine" localSheetId="7">'tcl_post'!$A$1</definedName>
    <definedName name="PreEndLine" localSheetId="6">'tcl_pre'!$A$32768</definedName>
    <definedName name="PreFirstLine" localSheetId="6">'tcl_pre'!$A$1</definedName>
    <definedName name="_xlnm.Print_Area" localSheetId="5">'コマンドテーブル'!$A$1:$F$57</definedName>
    <definedName name="ResultFirstLine">'テスト結果集計'!$B$16</definedName>
    <definedName name="ResultSearchFolder">'テスト結果集計'!$F$2</definedName>
    <definedName name="ResultTestCase">'テスト結果集計'!$F$3</definedName>
    <definedName name="ScriptFileName">'テストシート'!$D$2</definedName>
    <definedName name="SourceCommand">'テストシート'!$B$11</definedName>
    <definedName name="TargetVersion">'テストシート'!$D$8</definedName>
    <definedName name="TestCaseDate">'テストシート'!$D$5</definedName>
    <definedName name="TestCaseName">'テストシート'!$D$3</definedName>
    <definedName name="TestCaseRevision">'テストシート'!$D$6</definedName>
    <definedName name="TestCaseUser">'テストシート'!$D$4</definedName>
    <definedName name="TestDescription">'テストシート'!$D$7</definedName>
    <definedName name="ToolVersion">'取扱説明書'!$A$2</definedName>
    <definedName name="コマンド一覧表">'コマンドテーブル'!$A$3:$F$57</definedName>
    <definedName name="機能名称">'コマンドテーブル'!$A$3:$A$57</definedName>
  </definedNames>
  <calcPr fullCalcOnLoad="1"/>
</workbook>
</file>

<file path=xl/sharedStrings.xml><?xml version="1.0" encoding="utf-8"?>
<sst xmlns="http://schemas.openxmlformats.org/spreadsheetml/2006/main" count="2369" uniqueCount="1283">
  <si>
    <t>パラメータ説明</t>
  </si>
  <si>
    <t>機能説明</t>
  </si>
  <si>
    <t>機能名称</t>
  </si>
  <si>
    <t>実行番号</t>
  </si>
  <si>
    <t>ステップ・イン</t>
  </si>
  <si>
    <t>ステップ・オーバー</t>
  </si>
  <si>
    <t>リターンアウト</t>
  </si>
  <si>
    <t>----------------</t>
  </si>
  <si>
    <t>(区切りのため何もしません)</t>
  </si>
  <si>
    <t>プログラム停止</t>
  </si>
  <si>
    <t>プログラム実行</t>
  </si>
  <si>
    <t>ブレークポイントを追加します（ハードウェア・ブレーク）</t>
  </si>
  <si>
    <t>ブレークポイント設定（ソフト）</t>
  </si>
  <si>
    <t>ブレークポイントを追加します（ソフトウェア・ブレーク）</t>
  </si>
  <si>
    <t>ブレークポイント設定（ハード)</t>
  </si>
  <si>
    <t>CPUリセット</t>
  </si>
  <si>
    <t>プログラムを現在の位置から実行します</t>
  </si>
  <si>
    <t>ステップ・イン実行を行います</t>
  </si>
  <si>
    <t>ステップ・オーバー実行を行います</t>
  </si>
  <si>
    <t>現在の関数からリターンします</t>
  </si>
  <si>
    <t>CPUリセットを行います</t>
  </si>
  <si>
    <t>パラメータは必要ありません</t>
  </si>
  <si>
    <t>実行単位（TRUE=ソース行単位、FALSE=CPU命令単位）</t>
  </si>
  <si>
    <t>ブレークするまで待つ</t>
  </si>
  <si>
    <t>プログラム実行がブレーク・アクションイベントで止まるまで待ちます</t>
  </si>
  <si>
    <t>書き込みデータ設定</t>
  </si>
  <si>
    <t>変数値設定</t>
  </si>
  <si>
    <t>メモリ開始アドレス設定</t>
  </si>
  <si>
    <t>メモリ操作の開始アドレスを設定します</t>
  </si>
  <si>
    <t>メモリ終了アドレス設定</t>
  </si>
  <si>
    <t>メモリ操作の終了アドレスを設定します</t>
  </si>
  <si>
    <t>メモリ表示</t>
  </si>
  <si>
    <t>(グローバル変数へ記憶）</t>
  </si>
  <si>
    <t>開始アドレスから終了アドレスまでのメモリ内容をバイナリ形式でファイルへ保存します</t>
  </si>
  <si>
    <t>メモリセーブ（モトローラ）</t>
  </si>
  <si>
    <t>開始アドレスから終了アドレスまでのメモリ内容をモトローラ形式でファイルへ保存します</t>
  </si>
  <si>
    <t>メモリロード（バイナリ）</t>
  </si>
  <si>
    <t>時間待ち</t>
  </si>
  <si>
    <t>指定msだけ待ちます</t>
  </si>
  <si>
    <t>メッセージボックス（OK）</t>
  </si>
  <si>
    <t>コンソール表示</t>
  </si>
  <si>
    <t>スクリーンキャプチャ</t>
  </si>
  <si>
    <t>メッセージボックスを表示します（OKボタン／キャンセルボタン）</t>
  </si>
  <si>
    <t>メッセージボックス（はい／いいえ）</t>
  </si>
  <si>
    <t>メッセージボックスを表示します（はいボタン／いいえボタン／キャンセルボタン）</t>
  </si>
  <si>
    <t>スクリーン全体をPNG画像ファイルとして保存します</t>
  </si>
  <si>
    <t>スクリプト終了</t>
  </si>
  <si>
    <t>スクリプトの実行を終了します</t>
  </si>
  <si>
    <t>メッセージ（コンソールに表示）</t>
  </si>
  <si>
    <t>print</t>
  </si>
  <si>
    <t>ライブラリ関数</t>
  </si>
  <si>
    <t>wait_until_break</t>
  </si>
  <si>
    <t>cpu_reset</t>
  </si>
  <si>
    <t>コメント</t>
  </si>
  <si>
    <t>何もしません</t>
  </si>
  <si>
    <t>待ち時間（ms単位）</t>
  </si>
  <si>
    <t>skip_line</t>
  </si>
  <si>
    <t>パラメータ種別</t>
  </si>
  <si>
    <t>set_start_addr</t>
  </si>
  <si>
    <t>set_end_addr</t>
  </si>
  <si>
    <t>comment</t>
  </si>
  <si>
    <t>delay_ms</t>
  </si>
  <si>
    <t>msgbox_ok</t>
  </si>
  <si>
    <t>msgbox_yesno</t>
  </si>
  <si>
    <t>save_screen</t>
  </si>
  <si>
    <t>terminate_script</t>
  </si>
  <si>
    <t>コマンド名称
（ユーザが編集します)</t>
  </si>
  <si>
    <t>コマンド説明
（自動入力されます）</t>
  </si>
  <si>
    <t>パラメータ
（ユーザが編集します）</t>
  </si>
  <si>
    <t>パラメータ説明
（自動入力されます）</t>
  </si>
  <si>
    <t>ライブラリ関数
（自動入力されます）</t>
  </si>
  <si>
    <t>パラメータ種別
（自動入力されます）</t>
  </si>
  <si>
    <t>コメント
（動作に影響しません。ユーザが編集します）</t>
  </si>
  <si>
    <t>(END)</t>
  </si>
  <si>
    <t>コマンド一覧表</t>
  </si>
  <si>
    <t>テストケース名称</t>
  </si>
  <si>
    <t>パラメータ</t>
  </si>
  <si>
    <t>#</t>
  </si>
  <si>
    <t>#</t>
  </si>
  <si>
    <t># Author: Yasushi Tanaka</t>
  </si>
  <si>
    <t>#</t>
  </si>
  <si>
    <t># 関数:ログ出力</t>
  </si>
  <si>
    <t xml:space="preserve">    # ログ</t>
  </si>
  <si>
    <t xml:space="preserve">        # ログ出力</t>
  </si>
  <si>
    <t xml:space="preserve">    # ログ表示</t>
  </si>
  <si>
    <t># スクリプト実行終了</t>
  </si>
  <si>
    <t>実行中のプログラムを強制的に停止します</t>
  </si>
  <si>
    <t>開始アドレスから終了アドレスまでのメモリ内容を表示します</t>
  </si>
  <si>
    <t>書き込み値（0x16進数または10進数）</t>
  </si>
  <si>
    <t>compare_eq</t>
  </si>
  <si>
    <t>compare_ne</t>
  </si>
  <si>
    <t>compare_le</t>
  </si>
  <si>
    <t>compare_hi</t>
  </si>
  <si>
    <t>compare_lo</t>
  </si>
  <si>
    <t>compare_he</t>
  </si>
  <si>
    <t>一致比較（表示値==パラメータ）</t>
  </si>
  <si>
    <t>不一致比較（表示値!=パラメータ）</t>
  </si>
  <si>
    <t>大小比較（表示値&gt;パラメータ）</t>
  </si>
  <si>
    <t>大小比較（表示値&gt;=パラメータ）</t>
  </si>
  <si>
    <t>大小比較（表示値&lt;パラメータ）</t>
  </si>
  <si>
    <t>大小比較（表示値&lt;=パラメータ）</t>
  </si>
  <si>
    <t>表示値とパラメータが一致することを確かめます</t>
  </si>
  <si>
    <t>表示値とパラメータが一致しないことを確かめます</t>
  </si>
  <si>
    <t>比較対象となるパラメータ値（0x16進数または10進数）</t>
  </si>
  <si>
    <t>繰り返しステップ・イン</t>
  </si>
  <si>
    <t>ソース行単位のステップ・イン実行を繰り返し行います</t>
  </si>
  <si>
    <t>繰り返しステップ・オーバー</t>
  </si>
  <si>
    <t>ソース行単位のステップ・オーバー実行を繰り返し行います</t>
  </si>
  <si>
    <t>繰り返し回数</t>
  </si>
  <si>
    <t>指定レジスタの内容を符号なし16進数で表示します</t>
  </si>
  <si>
    <t>repeat_step_in</t>
  </si>
  <si>
    <t>repeat_step_over</t>
  </si>
  <si>
    <t>実施日付</t>
  </si>
  <si>
    <t>No.</t>
  </si>
  <si>
    <t>判定結果</t>
  </si>
  <si>
    <t>最終行データ</t>
  </si>
  <si>
    <t>リビジョン</t>
  </si>
  <si>
    <t>ターゲットバージョン</t>
  </si>
  <si>
    <t>テストケース名称</t>
  </si>
  <si>
    <t>パラメータ</t>
  </si>
  <si>
    <t>集計結果</t>
  </si>
  <si>
    <t>最新結果</t>
  </si>
  <si>
    <t>(END)</t>
  </si>
  <si>
    <t>OK　(件数）</t>
  </si>
  <si>
    <t>NG　(件数）</t>
  </si>
  <si>
    <t>合計　(件数）</t>
  </si>
  <si>
    <t>ログ検索フォルダ</t>
  </si>
  <si>
    <t>wait_until_status</t>
  </si>
  <si>
    <t>メッセージ（スクリプトへ埋め込まれるのみです）</t>
  </si>
  <si>
    <t>メッセージボックスに表示するメッセージ（キャンセルボタンでスクリプト実行中止）</t>
  </si>
  <si>
    <t>ファイルネーム（実行時に日付／時間／拡張子が付加されます）</t>
  </si>
  <si>
    <t>指定メッセージをコンソール／ログに表示します</t>
  </si>
  <si>
    <t>バージョン</t>
  </si>
  <si>
    <t>日付</t>
  </si>
  <si>
    <t>内容</t>
  </si>
  <si>
    <t>作成者</t>
  </si>
  <si>
    <t>version 1.00</t>
  </si>
  <si>
    <t>Yasushi Tanaka</t>
  </si>
  <si>
    <t>改版履歴（テストスクリプト）</t>
  </si>
  <si>
    <t>リビジョン</t>
  </si>
  <si>
    <t>新規作成</t>
  </si>
  <si>
    <t>　★このブックを"テストケース名称.xls"にリネームして使うと便利です</t>
  </si>
  <si>
    <t>改版履歴（ツール）</t>
  </si>
  <si>
    <t>取扱説明書</t>
  </si>
  <si>
    <t>１．目的</t>
  </si>
  <si>
    <t>２．できること</t>
  </si>
  <si>
    <t>(B)上記”やりたいこと”はブレークポイントの設定や変数の表示（ウォッチ）だけではなく、以下の機能をサポート</t>
  </si>
  <si>
    <t>しています。</t>
  </si>
  <si>
    <t>テストケース作成者（任意）</t>
  </si>
  <si>
    <t>テストケース作成日付（任意）</t>
  </si>
  <si>
    <t>テストケースリビジョン（任意）</t>
  </si>
  <si>
    <t>テストの目的・概要・補足事項など（任意）</t>
  </si>
  <si>
    <t>対象ソフトウェアバージョン（任意）</t>
  </si>
  <si>
    <r>
      <t>　★</t>
    </r>
    <r>
      <rPr>
        <b/>
        <sz val="11"/>
        <color indexed="10"/>
        <rFont val="ＭＳ Ｐゴシック"/>
        <family val="3"/>
      </rPr>
      <t>赤枠</t>
    </r>
    <r>
      <rPr>
        <sz val="11"/>
        <color theme="1"/>
        <rFont val="Calibri"/>
        <family val="3"/>
      </rPr>
      <t>で囲まれた部分のみユーザ編集可能です（それ以外は編集禁止）</t>
    </r>
  </si>
  <si>
    <t>テストの目的・概要・補足事項など</t>
  </si>
  <si>
    <t>表示値をANDマスクし、指定のビットのみ残します</t>
  </si>
  <si>
    <t>表示値ANDマスク</t>
  </si>
  <si>
    <t>AND値（0x16進数または10進数）</t>
  </si>
  <si>
    <t>(C)自動運転スクリプトの実行結果を収集し、一覧で表示します。また、実行結果のうち最新のデータを選択し</t>
  </si>
  <si>
    <t>その結果を表示します。</t>
  </si>
  <si>
    <t>３．始めてみよう</t>
  </si>
  <si>
    <t>(1)準備</t>
  </si>
  <si>
    <t>・CPUをリセットする</t>
  </si>
  <si>
    <t>・CPUの実行を開始する（＝現在の位置から継続実行する）</t>
  </si>
  <si>
    <t>・マルチディスプレイを含むスクリーン全体をキャプチャし、PNG形式で保存する</t>
  </si>
  <si>
    <t>・メッセージボックスを表示する</t>
  </si>
  <si>
    <t>・上記を含むすべての動作をテキスト形式でログファイルに記録する</t>
  </si>
  <si>
    <t>次に、テストケース名称を設計します。仮に通信に関するテストで、大項目1、中項目2、小項目3であれば</t>
  </si>
  <si>
    <t>・CPUの実行を強制的に停止する</t>
  </si>
  <si>
    <t>・設定したブレークポイントに従い、CPUがブレークするまで待つ</t>
  </si>
  <si>
    <t>上記の例では"通信テスト_1_2_3.xls"としてコピーします。</t>
  </si>
  <si>
    <t>コピー先も階層化して構いません。たとえば"通信テスト\1\2\通信テスト_1_2_3.xls"のようなフォルダ構成</t>
  </si>
  <si>
    <t>テストケース名称：”自動設定”ボタンで、Excelブックの名称が入力されます。</t>
  </si>
  <si>
    <t>”テストシート”シートで、以下の項目を入力します。</t>
  </si>
  <si>
    <t>（必須入力項目）</t>
  </si>
  <si>
    <t>（任意入力項目）</t>
  </si>
  <si>
    <t>自動設定ボタンのみで事足りるようにしてあります。</t>
  </si>
  <si>
    <t>上記より、(1)準備でファイル原紙をテストケース名称に変え、さらに適切な場所にコピーしておけば</t>
  </si>
  <si>
    <t>テストケース作成者：”自動設定”ボタンで、現在Windowsにログオンしているユーザ名が入力されます。</t>
  </si>
  <si>
    <t>テストケースリビジョン：テスト設計内容が変化した場合に番号を付与できるようにしてあります。</t>
  </si>
  <si>
    <t>テストケース作成日付：”現在日付を設定”ボタンで、現在の日付が入力されます。</t>
  </si>
  <si>
    <t>”リビジョンアップ”ボタンを押すと空白から"1"に変化し、その後"2"⇒"3"とボタンを押す度に1上がります。</t>
  </si>
  <si>
    <t>テストの目的・概要・補足事項など：このテストで何をテストしたいのか、注意事項は何かなど、自由に</t>
  </si>
  <si>
    <t>記入してください。見やすくするためにAlt+Enterで改行を入れたり、セルの高さを加減しても構いません。</t>
  </si>
  <si>
    <t>対象ソフトウェアバージョン：ターゲットソフトのバージョンアップに伴い、テスト内容が追加されたり、変化したり</t>
  </si>
  <si>
    <t>例えばVer0.52のソフトを念頭に設計したテストであれば、"Ver0.52"や"0052"としてください。</t>
  </si>
  <si>
    <t>具体的な操作は以下の通りです。</t>
  </si>
  <si>
    <t>↓</t>
  </si>
  <si>
    <t>”テストシート”シートのC14セル以降をクリックし、リストボックスからコマンドを選択する</t>
  </si>
  <si>
    <t>コメントは任意ですが、テストしたい内容（意味付け）などを自由に書き込むとよいでしょう。G列の幅を</t>
  </si>
  <si>
    <t>広げることも、高さを広げて複数行にわたって書き込むことも自由です。</t>
  </si>
  <si>
    <t>以下に典型的なテスト設計の例を示します。</t>
  </si>
  <si>
    <t>コメント</t>
  </si>
  <si>
    <t>CPUリセット</t>
  </si>
  <si>
    <t>[コマンド]</t>
  </si>
  <si>
    <t>コマンドによってはパラメータ不要のものもありますが、その場合はパラメータ欄はDon't careとなります。</t>
  </si>
  <si>
    <t>[パラメータ]</t>
  </si>
  <si>
    <t>(不要のため空欄にしておく)</t>
  </si>
  <si>
    <t>[No.]</t>
  </si>
  <si>
    <t>ブレークポイント設定（ソフト）</t>
  </si>
  <si>
    <t>main.c#65</t>
  </si>
  <si>
    <t>←"main.c"の65行目という意味です</t>
  </si>
  <si>
    <t>←単なるコメントです</t>
  </si>
  <si>
    <t>変数値g_countの更新を確認</t>
  </si>
  <si>
    <t>プログラム実行</t>
  </si>
  <si>
    <t>ブレークするまで待つ</t>
  </si>
  <si>
    <t>変数値表示（符号なし16進）</t>
  </si>
  <si>
    <t>変数値比較（一致）</t>
  </si>
  <si>
    <t>←上記g_countが1であることを期待値としてチェックします</t>
  </si>
  <si>
    <t>書き込みデータ設定</t>
  </si>
  <si>
    <t>変数値設定</t>
  </si>
  <si>
    <t>←g_count変数の内容を強制的に2に書き換えます</t>
  </si>
  <si>
    <t>変数値比較（不一致）</t>
  </si>
  <si>
    <t>スクリーンキャプチャ</t>
  </si>
  <si>
    <t>g_count</t>
  </si>
  <si>
    <t>スクリプト終了</t>
  </si>
  <si>
    <t>コマンドを眺めてもらえれば、何をやっているかは分かると思います。g_countという変数にアクセスする</t>
  </si>
  <si>
    <t>←上記g_countが2でないことを期待値としてチェックします</t>
  </si>
  <si>
    <t>⇒これがないと、スクリプトの実行結果がその時々で変わってきます。必ず入れてください。</t>
  </si>
  <si>
    <t>1.（コメントやコンソール出力を除いた）最初のコマンドは”CPUリセット”とする。</t>
  </si>
  <si>
    <t>細かなコマンド説明はAppendixで記載しますが、以下のルールを守ってください。</t>
  </si>
  <si>
    <t>また、テストシートは最上行(14行)を除き、行を任意に挿入または削除できます。これにより別の処理を追加</t>
  </si>
  <si>
    <t>したり、不要なコマンドを削除したりできます。その意味でも最初の行はコメントにしておくのが無難でしょう。</t>
  </si>
  <si>
    <t>”テストシート”右上の”スクリプト生成”を押すとテスト設計内容を検査するとともに、スクリプトファイルを</t>
  </si>
  <si>
    <t>生成します。</t>
  </si>
  <si>
    <t>このときパラメータを必要とするコマンドのパラメータが空欄であれば、そのセルにフォーカスを当てて</t>
  </si>
  <si>
    <t>エラーを示すメッセージボックスを表示します。パラメータを適切に設定してください。</t>
  </si>
  <si>
    <t>スクリプトが生成できたところで、さっそく自動運転させてみましょう。</t>
  </si>
  <si>
    <t>ください。</t>
  </si>
  <si>
    <t>といったこともあると思います。任意項目ではありますが、なるべく入力することを推奨します。</t>
  </si>
  <si>
    <t>←ブレーク位置から継続実行します</t>
  </si>
  <si>
    <t>⇒ダウンロードされていれば「はい」、そうでなければ「いいえ」を選択します。「いいえ」であればスクリプト</t>
  </si>
  <si>
    <t>実行を中断します。</t>
  </si>
  <si>
    <t>⇒コマンドに”スクリーンキャプチャ”を含む場合、含まない場合の両方で表示されます。含まない場合は</t>
  </si>
  <si>
    <t>関係ありませんので、「はい」を選んでください。含む場合は以下のポイントを確認して「はい」を選んで</t>
  </si>
  <si>
    <t>ください。「いいえ」を選択するとスクリプト実行を中断します。</t>
  </si>
  <si>
    <t>・ソースファイルエリアが十分な広さを持っている</t>
  </si>
  <si>
    <t>[YYYY/MM/DD HH:MM:SS] スクリプト実行を正常終了しました</t>
  </si>
  <si>
    <t>このメッセージが出力されていれば、スクリプトは正常終了しています。そうでなければ失敗です。</t>
  </si>
  <si>
    <t>スクリプトが失敗終了した場合、ターゲットプログラムが誤っているか、テスト設計が誤っているかのどちらか</t>
  </si>
  <si>
    <t>です。特にブレークポイントを行数単位で指定している場合は1行ソースを編集しただけでズレてしまいます。</t>
  </si>
  <si>
    <t>”通信テスト_1_2_3”のようになります。もちろん、命名規則はユーザ任意で決めて構いません。</t>
  </si>
  <si>
    <t>として下さい。もしくは通信テストで1つにまとめて、"通信テスト\通信テスト_1_2_3.xls"とするやり方もあります。</t>
  </si>
  <si>
    <t>最初の2つのメッセージボックス両方とも”はい”を選択すると、結果ログが生成されます。</t>
  </si>
  <si>
    <t>(例)C:\通信テスト\1\2\通信テスト_1_2_3.xls として原紙をコピーし、編集した場合</t>
  </si>
  <si>
    <t>示します。</t>
  </si>
  <si>
    <t>スクリーンキャプチャは”YYMMDD_HHMMSS_N_名前.png”の形式になります。スクリーンキャプチャ取得時の</t>
  </si>
  <si>
    <t>日付に加え、マルチディスプレイを考慮したディスプレイ番号Nが加わります。取得範囲はスクリーン全体です。</t>
  </si>
  <si>
    <t>Appendixで示すように、ブレークポイントを関数シンボル単位で指定するなどして工夫してください。</t>
  </si>
  <si>
    <t>記録されますので、同じテストを何度も繰り返して実行できます。</t>
  </si>
  <si>
    <t>４．結果収集</t>
  </si>
  <si>
    <t>ショットが集積されていきます。</t>
  </si>
  <si>
    <t>”テスト結果集計”シートは集積結果のうち結果ログ、特にテストOK／テストNGを区分して集計するツールです。</t>
  </si>
  <si>
    <t>使い方は次の通りです。</t>
  </si>
  <si>
    <t>(1)項目入力</t>
  </si>
  <si>
    <t>以下の項目を入力します。</t>
  </si>
  <si>
    <t>ログ検索フォルダ：”自動設定”ボタンで、Excelブックのパスを元に、Excelブックの名称を加えたものが入力されます。</t>
  </si>
  <si>
    <t>(2)集計開始</t>
  </si>
  <si>
    <t>”結果集計”ボタンを押すと現在の結果を全てクリアしたのち、ログ検索フォルダのログファイルを検索します。</t>
  </si>
  <si>
    <t>検索結果はB17セル以降に順次記入され、完了すると以下の内容が表示されます。</t>
  </si>
  <si>
    <t>・結果一覧(B17セル以降)</t>
  </si>
  <si>
    <t>・結果OK件数、結果NG件数、合計件数(OK+NGの合算)</t>
  </si>
  <si>
    <t>・結果のうち最新のログファイルから抽出したデータ</t>
  </si>
  <si>
    <t>(3)注意事項</t>
  </si>
  <si>
    <t>”結果集計”では、以下の条件に沿ってマッチングをしています。</t>
  </si>
  <si>
    <t>これを使うと一度実行したスクリプトを容易に再実行でき、そのとき上記(6)の通りログファイルの名前も違えて</t>
  </si>
  <si>
    <t>・”結果集計”シートの”テストケース名称と、ログに含まれるテストケース名称が一致している</t>
  </si>
  <si>
    <t>・ファイル名が"YYYYMMDD_HHMMSS.log"である</t>
  </si>
  <si>
    <t>かつ</t>
  </si>
  <si>
    <t>上記の条件に当てはまらない場合は対象外とし、そのファイルを無視しています。</t>
  </si>
  <si>
    <t xml:space="preserve">  ★使い方は”取扱説明書”シートを参照してください</t>
  </si>
  <si>
    <t xml:space="preserve">  ★使い方は”取扱説明書”シートを参照してください</t>
  </si>
  <si>
    <t>”テストシート”シートのE14セル以降をクリックし、パラメータを設定する</t>
  </si>
  <si>
    <t>”テストシート”シートのG14セル以降をクリックし、コメントを書き込む（任意）</t>
  </si>
  <si>
    <t>上記をテストしたいコマンド数だけ繰り返します。</t>
  </si>
  <si>
    <t>コマンド列の最後は”スクリプト終了”コマンドで終わることが望ましいですが、それ以降がすべて空白コマンドで</t>
  </si>
  <si>
    <t>ある場合に限り”スクリプト終了”を省略可能です。色々と編集・トライしたい場合は省略するのも一手です。</t>
  </si>
  <si>
    <t>結果ログファイルは”YYYYMMDD_HHMMSS.log”の形式になります。これはスクリプト実行開始時の日付を</t>
  </si>
  <si>
    <t>Appendix．コマンドについて</t>
  </si>
  <si>
    <t>メモリフィル</t>
  </si>
  <si>
    <t>ファイルネーム＋拡張子（実行時に日付／時間が付加されます）（\使用禁止）</t>
  </si>
  <si>
    <t>⇒ただし、”他のスクリプトを実行した後に実行される”というケースであれば必要ではありません。</t>
  </si>
  <si>
    <t>（ブレークポイントを除き、前のスクリプト実行の最終状態が引き継がれます）</t>
  </si>
  <si>
    <t>ext_dll</t>
  </si>
  <si>
    <t>⇒テストシートで”スクリプト起動時に確認メッセージボックスを表示する”にOFFした場合、上記2つの</t>
  </si>
  <si>
    <t>メッセージボックスとも表示されないスクリプトになります。複数のスクリプトを自動運転する場合は</t>
  </si>
  <si>
    <t>OFFにした状態でスクリプト作成すると、毎回のスクリプトでメッセージボックス操作が不要になります。</t>
  </si>
  <si>
    <t>ログファイル</t>
  </si>
  <si>
    <t>version 1.00</t>
  </si>
  <si>
    <t>TclScriptGenerator</t>
  </si>
  <si>
    <t>このExcelワークシート及びVBAマクロは、ルネサス社の統合開発環境（IDE）である「High-performance Embedded</t>
  </si>
  <si>
    <t>(A)Excelワークシートをで”やりたいこと”を記述するだけで、Hew向けの自動運転スクリプトを自動生成できます。</t>
  </si>
  <si>
    <t>自動運転スクリプトはHew内蔵のTcl/Tkインタプリタで実行できるよう、Tcl言語で書かれています。</t>
  </si>
  <si>
    <t>cpu_run</t>
  </si>
  <si>
    <t>E8a スクリプト命令</t>
  </si>
  <si>
    <t>halt</t>
  </si>
  <si>
    <t>cpu_stop</t>
  </si>
  <si>
    <t>status</t>
  </si>
  <si>
    <t>step line 1 / step instruction 1</t>
  </si>
  <si>
    <t>cpu_step_in</t>
  </si>
  <si>
    <t>step_over line 1 / step_over instruction 1</t>
  </si>
  <si>
    <t>cpu_step_over</t>
  </si>
  <si>
    <t>cpu_step_out</t>
  </si>
  <si>
    <t>step out</t>
  </si>
  <si>
    <t>reset</t>
  </si>
  <si>
    <t>★このコマンド以外でスクリプトを開始しないでください。Consoleウィンドウでは”↑”・”↓”でヒストリ機能を使用できます</t>
  </si>
  <si>
    <t># グローバル変数を初期化する</t>
  </si>
  <si>
    <t>set forceBreak 0</t>
  </si>
  <si>
    <t>set buttonState 0</t>
  </si>
  <si>
    <t>set readValue 0</t>
  </si>
  <si>
    <t>set writeValue 0</t>
  </si>
  <si>
    <t># ログファイルを作成する</t>
  </si>
  <si>
    <t># Tclスクリプトの存在するパスに対し、Tclスクリプトの名称をそのままサブフォルダとして作り</t>
  </si>
  <si>
    <t># YYYYMMDD_HHMMSS.logのファイル名でログファイルを作成する</t>
  </si>
  <si>
    <t xml:space="preserve">set scriptName [info script] </t>
  </si>
  <si>
    <t>set scriptDir [file dirname $scriptName]</t>
  </si>
  <si>
    <t>set scriptDirLen [string length $scriptDir]</t>
  </si>
  <si>
    <t>set scriptNameLen [string length $scriptName]</t>
  </si>
  <si>
    <t>set scriptName [string range $scriptName [expr $scriptDirLen + 1] $scriptNameLen]</t>
  </si>
  <si>
    <t>set scriptExt [expr [string last "." $scriptName] - 1]</t>
  </si>
  <si>
    <t>set scriptWoExt [string range $scriptName 0 $scriptExt]</t>
  </si>
  <si>
    <t>set logDir $scriptDir</t>
  </si>
  <si>
    <t>append logDir "/" [string range $scriptName 0 $scriptExt]</t>
  </si>
  <si>
    <t># ディレクトリ作成</t>
  </si>
  <si>
    <t>file mkdir $logDir</t>
  </si>
  <si>
    <t># ログファイルをフルパスで作成</t>
  </si>
  <si>
    <t>set logName [clock format [clock seconds] -format {%Y%m%d_%H%M%S.log}]</t>
  </si>
  <si>
    <t>set logFile $logDir</t>
  </si>
  <si>
    <t>append logFile "/" $logName</t>
  </si>
  <si>
    <t># ログファイルをオープン</t>
  </si>
  <si>
    <t>set fd [open $logFile w]</t>
  </si>
  <si>
    <t># ログ番号を初期化</t>
  </si>
  <si>
    <t>set logNumber 0</t>
  </si>
  <si>
    <t># Tkウィジェットを作成する</t>
  </si>
  <si>
    <t># ラベル×1、ボタン×3</t>
  </si>
  <si>
    <t>label .widget_label -text "ラベル"</t>
  </si>
  <si>
    <t>button .widget_yes_button -text "はい"</t>
  </si>
  <si>
    <t>button .widget_no_button -text "いいえ"</t>
  </si>
  <si>
    <t>button .widget_cancel_button -text "キャンセル"</t>
  </si>
  <si>
    <t>pack .widget_label</t>
  </si>
  <si>
    <t>pack .widget_yes_button -side left</t>
  </si>
  <si>
    <t>pack .widget_no_button -side left</t>
  </si>
  <si>
    <t>pack .widget_cancel_button -side left</t>
  </si>
  <si>
    <t># 初期状態はdisabledとしておき、必要に応じてactiveに変更する</t>
  </si>
  <si>
    <t>.widget_label configure -state disabled</t>
  </si>
  <si>
    <t>.widget_yes_button configure -state disabled</t>
  </si>
  <si>
    <t>.widget_no_button configure -state disabled</t>
  </si>
  <si>
    <t>.widget_cancel_button configure -state disabled</t>
  </si>
  <si>
    <t>proc output_log {logText} {</t>
  </si>
  <si>
    <t xml:space="preserve">    global logNumber</t>
  </si>
  <si>
    <t xml:space="preserve">    global fd</t>
  </si>
  <si>
    <t xml:space="preserve">    # ここでupdate(メッセージポンプ)</t>
  </si>
  <si>
    <t xml:space="preserve">    update</t>
  </si>
  <si>
    <t xml:space="preserve">    # [ログ番号] 日付 時刻 ログテキストの並びでファイルへ出力</t>
  </si>
  <si>
    <t xml:space="preserve">    set logNow [clock format [clock seconds] -format {%Y/%m/%d %H:%M:%S}]</t>
  </si>
  <si>
    <t xml:space="preserve">    set logNum [format "%06d" $logNumber]</t>
  </si>
  <si>
    <t xml:space="preserve">    append logLine "\x5b" $logNum "\x5d " $logNow " " $logText</t>
  </si>
  <si>
    <t xml:space="preserve">    puts $fd $logLine</t>
  </si>
  <si>
    <t xml:space="preserve">    # コンソールにも出力</t>
  </si>
  <si>
    <t xml:space="preserve">    puts $logLine</t>
  </si>
  <si>
    <t xml:space="preserve">    # ログ番号を一つ進める</t>
  </si>
  <si>
    <t xml:space="preserve">    incr logNumber</t>
  </si>
  <si>
    <t>}</t>
  </si>
  <si>
    <t># 関数:スクリプトエラー</t>
  </si>
  <si>
    <t>proc terminate_error {errText} {</t>
  </si>
  <si>
    <t xml:space="preserve">    global forceBreak</t>
  </si>
  <si>
    <t xml:space="preserve">    # パラメータで与えられた文字列をログ出力</t>
  </si>
  <si>
    <t xml:space="preserve">    output_log $errText</t>
  </si>
  <si>
    <t xml:space="preserve">    # 中断メッセージをログ出力</t>
  </si>
  <si>
    <t xml:space="preserve">    output_log "スクリプトを中断します"</t>
  </si>
  <si>
    <t xml:space="preserve">    # 強制終了フラグ設定</t>
  </si>
  <si>
    <t xml:space="preserve">    set forceBreak 1</t>
  </si>
  <si>
    <t># 関数:ウィジェットの削除</t>
  </si>
  <si>
    <t>proc delete_all_widget {} {</t>
  </si>
  <si>
    <t xml:space="preserve">    destroy .widget_cancel_button</t>
  </si>
  <si>
    <t xml:space="preserve">    destroy .widget_no_button</t>
  </si>
  <si>
    <t xml:space="preserve">    destroy .widget_yes_button</t>
  </si>
  <si>
    <t xml:space="preserve">    destroy .widget_label</t>
  </si>
  <si>
    <t># 関数:はいボタンのハンドラ</t>
  </si>
  <si>
    <t>proc yes_button_handler {} {</t>
  </si>
  <si>
    <t xml:space="preserve">    global buttonState</t>
  </si>
  <si>
    <t xml:space="preserve">    # ボタン1が押された</t>
  </si>
  <si>
    <t xml:space="preserve">    set buttonState 1</t>
  </si>
  <si>
    <t># 関数:いいえボタンのハンドラ</t>
  </si>
  <si>
    <t>proc no_button_handler {} {</t>
  </si>
  <si>
    <t xml:space="preserve">    # ボタン2が押された</t>
  </si>
  <si>
    <t xml:space="preserve">    set buttonState 2</t>
  </si>
  <si>
    <t xml:space="preserve">    # キャンセル</t>
  </si>
  <si>
    <t xml:space="preserve">    terminate_error "「いいえ」ボタンが押されました"</t>
  </si>
  <si>
    <t># 関数:キャンセルボタンのハンドラ</t>
  </si>
  <si>
    <t>proc cancel_button_handler {} {</t>
  </si>
  <si>
    <t xml:space="preserve">    # ボタン3が押された</t>
  </si>
  <si>
    <t xml:space="preserve">    set buttonState 3</t>
  </si>
  <si>
    <t xml:space="preserve">    terminate_error "「キャンセル」ボタンが押されました"</t>
  </si>
  <si>
    <t># 関数:スクリプトキャンセルのセットアップ</t>
  </si>
  <si>
    <t>proc setup_cancel_widget {} {</t>
  </si>
  <si>
    <t xml:space="preserve">    .widget_label configure -text "キャンセルボタンでスクリプトを中断します"</t>
  </si>
  <si>
    <t xml:space="preserve">    .widget_label configure -state active</t>
  </si>
  <si>
    <t xml:space="preserve">    .widget_yes_button configure -text "(無効)"</t>
  </si>
  <si>
    <t xml:space="preserve">    .widget_yes_button configure -state disabled</t>
  </si>
  <si>
    <t xml:space="preserve">    .widget_no_button configure -text "(無効)"</t>
  </si>
  <si>
    <t xml:space="preserve">    .widget_no_button configure -state disabled</t>
  </si>
  <si>
    <t xml:space="preserve">    .widget_cancel_button configure -command cancel_button_handler</t>
  </si>
  <si>
    <t xml:space="preserve">    .widget_cancel_button configure -state active</t>
  </si>
  <si>
    <t># 関数:メッセージボックス(Yes/No)</t>
  </si>
  <si>
    <t>proc msgbox_yesno {msg} {</t>
  </si>
  <si>
    <t xml:space="preserve">    # ボタン状態を初期化</t>
  </si>
  <si>
    <t xml:space="preserve">    set buttonState 0</t>
  </si>
  <si>
    <t xml:space="preserve">    # ウィジェットを設定</t>
  </si>
  <si>
    <t xml:space="preserve">    .widget_label configure -text $msg</t>
  </si>
  <si>
    <t xml:space="preserve">    .widget_yes_button configure -text "はい"</t>
  </si>
  <si>
    <t xml:space="preserve">    .widget_yes_button configure -command yes_button_handler</t>
  </si>
  <si>
    <t xml:space="preserve">    .widget_yes_button configure -state active</t>
  </si>
  <si>
    <t xml:space="preserve">    .widget_no_button configure -text "いいえ"</t>
  </si>
  <si>
    <t xml:space="preserve">    .widget_no_button configure -command no_button_handler</t>
  </si>
  <si>
    <t xml:space="preserve">    .widget_no_button configure -state active</t>
  </si>
  <si>
    <t xml:space="preserve">    # ボタンが押されるまでループ</t>
  </si>
  <si>
    <t xml:space="preserve">    while {$buttonState == 0} {</t>
  </si>
  <si>
    <t xml:space="preserve">        update</t>
  </si>
  <si>
    <t xml:space="preserve">        after 100</t>
  </si>
  <si>
    <t xml:space="preserve">    }</t>
  </si>
  <si>
    <t xml:space="preserve">    # ウィジェットの状態を復元</t>
  </si>
  <si>
    <t xml:space="preserve">    setup_cancel_widget</t>
  </si>
  <si>
    <t xml:space="preserve">    # buttonStateの値を持ち帰る</t>
  </si>
  <si>
    <t xml:space="preserve">    return $buttonState</t>
  </si>
  <si>
    <t># 関数:スクリプト開始</t>
  </si>
  <si>
    <t>proc start_script {} {</t>
  </si>
  <si>
    <t xml:space="preserve">    output_log "スクリプト実行を開始します"</t>
  </si>
  <si>
    <t xml:space="preserve">    # ダウンロード確認のメッセージボックス</t>
  </si>
  <si>
    <t xml:space="preserve">    output_log "HEW2ウィンドウで操作してください"</t>
  </si>
  <si>
    <t xml:space="preserve">    set result [msgbox_yesno "実行モジュールがダウンロードされていますか？"]</t>
  </si>
  <si>
    <t xml:space="preserve">    if {$result != 1} {</t>
  </si>
  <si>
    <t xml:space="preserve">        return</t>
  </si>
  <si>
    <t xml:space="preserve">    # 画面レイアウト確認のメッセージボックス</t>
  </si>
  <si>
    <t xml:space="preserve">    set result [msgbox_yesno "画面レイアウトは適切に調整されていますか？"]</t>
  </si>
  <si>
    <t xml:space="preserve">    breakcondition_clear</t>
  </si>
  <si>
    <t xml:space="preserve">    breakpoint_clear</t>
  </si>
  <si>
    <t># Generated by TclScriptGenerator.xls</t>
  </si>
  <si>
    <t>set startAddr 0</t>
  </si>
  <si>
    <t>set endAddr 0</t>
  </si>
  <si>
    <t>option add *font {"ＭＳ Ｐゴシック" 20}</t>
  </si>
  <si>
    <t>puts "【注意】destroy_windowエラーが表示された場合は、HEW2ウィンドウを一旦閉じてください"</t>
  </si>
  <si>
    <t xml:space="preserve">    output_log "【注意】Hewを終了する場合は、コンソールでexitを入力してください"</t>
  </si>
  <si>
    <t xml:space="preserve">    # 強制終了なら何もしない</t>
  </si>
  <si>
    <t xml:space="preserve">    if {$forceBreak != 0} {</t>
  </si>
  <si>
    <t xml:space="preserve">    # 操作を促すメッセージ</t>
  </si>
  <si>
    <t># 関数:メッセージボックス(OK)</t>
  </si>
  <si>
    <t>proc msgbox_ok {msg} {</t>
  </si>
  <si>
    <t xml:space="preserve">    .widget_yes_button configure -text "OK"</t>
  </si>
  <si>
    <t xml:space="preserve"> </t>
  </si>
  <si>
    <t xml:space="preserve">    # ブレークポイント(ハード)を全て初期化</t>
  </si>
  <si>
    <t xml:space="preserve">    output_log "ブレークポイント(ハード)を全て消去します"</t>
  </si>
  <si>
    <t xml:space="preserve">    # ブレークポイント(ソフト)を全て初期化</t>
  </si>
  <si>
    <t xml:space="preserve">    output_log "ブレークポイント(ソフト)を全て消去します"</t>
  </si>
  <si>
    <t># 関数:スクリプト終了</t>
  </si>
  <si>
    <t>proc terminate_script {} {</t>
  </si>
  <si>
    <t xml:space="preserve">    # 強制終了以外ならログ出力</t>
  </si>
  <si>
    <t xml:space="preserve">    if {$forceBreak == 0} {</t>
  </si>
  <si>
    <t xml:space="preserve">        output_log "【注意】Hewを終了する場合は、exitと入力してください"</t>
  </si>
  <si>
    <t xml:space="preserve">        output_log "スクリプト実行を正常終了しました"</t>
  </si>
  <si>
    <t xml:space="preserve">    # ウィジェットを削除</t>
  </si>
  <si>
    <t xml:space="preserve">    delete_all_widget</t>
  </si>
  <si>
    <t xml:space="preserve">    # ログファイルをクローズ</t>
  </si>
  <si>
    <t xml:space="preserve">    close $fd</t>
  </si>
  <si>
    <t># 関数:時間待ち</t>
  </si>
  <si>
    <t>proc delay_ms {slpms} {</t>
  </si>
  <si>
    <t xml:space="preserve">    # ログ出力</t>
  </si>
  <si>
    <t xml:space="preserve">    append logResult "時間待ち " $slpms " (ms)"</t>
  </si>
  <si>
    <t xml:space="preserve">    output_log $logResult</t>
  </si>
  <si>
    <t xml:space="preserve">    # 時間待ち</t>
  </si>
  <si>
    <t xml:space="preserve">    while {$slpms &gt; 1000} {</t>
  </si>
  <si>
    <t xml:space="preserve">        # メッセージポンプと終了チェック</t>
  </si>
  <si>
    <t xml:space="preserve">        if {$forceBreak != 0} {</t>
  </si>
  <si>
    <t xml:space="preserve">            return</t>
  </si>
  <si>
    <t xml:space="preserve">        }</t>
  </si>
  <si>
    <t xml:space="preserve">        # スリープ</t>
  </si>
  <si>
    <t xml:space="preserve">        sleep 1000</t>
  </si>
  <si>
    <t xml:space="preserve">        # 更新</t>
  </si>
  <si>
    <t xml:space="preserve">        set slpms [expr $slpms - 1000]</t>
  </si>
  <si>
    <t xml:space="preserve">    # 最後のスリープ</t>
  </si>
  <si>
    <t xml:space="preserve">    sleep $slpms</t>
  </si>
  <si>
    <t xml:space="preserve">    output_log "時間待ち完了"</t>
  </si>
  <si>
    <t># 関数:RUN状態を取得</t>
  </si>
  <si>
    <t>proc get_run_status {} {</t>
  </si>
  <si>
    <t xml:space="preserve">    # エミュレータステータスを取得</t>
  </si>
  <si>
    <t xml:space="preserve">    set hewResult [status]</t>
  </si>
  <si>
    <t xml:space="preserve">    # Run statusが最初に出てくる位置を探す</t>
  </si>
  <si>
    <t xml:space="preserve">    set instr [string first "Run status" $hewResult]</t>
  </si>
  <si>
    <t xml:space="preserve">    set instr [expr $instr + 10]</t>
  </si>
  <si>
    <t xml:space="preserve">    # 文字列を切り取る</t>
  </si>
  <si>
    <t xml:space="preserve">    set strlen [string length $hewResult]</t>
  </si>
  <si>
    <t xml:space="preserve">    set hewResult [string range $hewResult $instr $strlen]</t>
  </si>
  <si>
    <t xml:space="preserve">    # 改行が最初に出てくる位置を探し、切り取る</t>
  </si>
  <si>
    <t xml:space="preserve">    set instr [string first "\n" $hewResult]</t>
  </si>
  <si>
    <t xml:space="preserve">    set instr [expr $instr -1]</t>
  </si>
  <si>
    <t xml:space="preserve">    set hewResult [string range $hewResult 0 $instr]</t>
  </si>
  <si>
    <t xml:space="preserve">    # ホワイトスペースを取り去る</t>
  </si>
  <si>
    <t xml:space="preserve">    set hewResult [string trim $hewResult " "]</t>
  </si>
  <si>
    <t xml:space="preserve">    return $hewResult</t>
  </si>
  <si>
    <t># 関数:RUN状態を表示</t>
  </si>
  <si>
    <t>proc display_run_status {} {</t>
  </si>
  <si>
    <t xml:space="preserve">    # 取得</t>
  </si>
  <si>
    <t xml:space="preserve">    set runstat [get_run_status]</t>
  </si>
  <si>
    <t xml:space="preserve">    # 文字列作成</t>
  </si>
  <si>
    <t xml:space="preserve">    set logText "RUN状態 = "</t>
  </si>
  <si>
    <t xml:space="preserve">    append logText $runstat</t>
  </si>
  <si>
    <t xml:space="preserve">    output_log $logText</t>
  </si>
  <si>
    <t># 関数:特定のRUN状態になるまで待つ</t>
  </si>
  <si>
    <t>proc wait_until_status {stName} {</t>
  </si>
  <si>
    <t xml:space="preserve">    set logText "RUN状態が期待値になるまで待ちます "</t>
  </si>
  <si>
    <t xml:space="preserve">    append logText $stName</t>
  </si>
  <si>
    <t xml:space="preserve">    # 一度大文字にしておく</t>
  </si>
  <si>
    <t xml:space="preserve">    set stName [string toupper $stName]</t>
  </si>
  <si>
    <t xml:space="preserve">    # CPU状態を取得</t>
  </si>
  <si>
    <t xml:space="preserve">    set curName [get_run_status]</t>
  </si>
  <si>
    <t xml:space="preserve">    set logText "現在のRUN状態 = "</t>
  </si>
  <si>
    <t xml:space="preserve">    append logText $curName</t>
  </si>
  <si>
    <t xml:space="preserve">    set curName [string toupper $curName]</t>
  </si>
  <si>
    <t xml:space="preserve">    # 不一致ならループ</t>
  </si>
  <si>
    <t xml:space="preserve">    set loop 0</t>
  </si>
  <si>
    <t xml:space="preserve">    while {$curName != $stName} {</t>
  </si>
  <si>
    <t xml:space="preserve">        # 強制終了チェック</t>
  </si>
  <si>
    <t xml:space="preserve">        # update + afterを利用して10ms待つ(メッセージポンプ)</t>
  </si>
  <si>
    <t xml:space="preserve">        after 10</t>
  </si>
  <si>
    <t xml:space="preserve">        # 200msおきに再度取得</t>
  </si>
  <si>
    <t xml:space="preserve">        incr loop</t>
  </si>
  <si>
    <t xml:space="preserve">        if {$loop == 20} {</t>
  </si>
  <si>
    <t xml:space="preserve">            # 次の値を取得</t>
  </si>
  <si>
    <t xml:space="preserve">            set curName [get_run_status]</t>
  </si>
  <si>
    <t xml:space="preserve">            set curName [string toupper $curName]</t>
  </si>
  <si>
    <t xml:space="preserve">            set loop 0</t>
  </si>
  <si>
    <t xml:space="preserve">    # RUN状態が変化した</t>
  </si>
  <si>
    <t xml:space="preserve">    display_run_status</t>
  </si>
  <si>
    <t># 関数:CPUレジスタ値を取得</t>
  </si>
  <si>
    <t>proc get_cpu_reg {regName storeFlag} {</t>
  </si>
  <si>
    <t xml:space="preserve">    global readValue</t>
  </si>
  <si>
    <t xml:space="preserve">    # 基数は16進数</t>
  </si>
  <si>
    <t xml:space="preserve">    radix h</t>
  </si>
  <si>
    <t xml:space="preserve">    # パラメータを初期化</t>
  </si>
  <si>
    <t xml:space="preserve">    set param "#"</t>
  </si>
  <si>
    <t xml:space="preserve">    # レジスタ名を大文字化する</t>
  </si>
  <si>
    <t xml:space="preserve">    set regName [string toupper $regName]</t>
  </si>
  <si>
    <t xml:space="preserve">    # 上記2つを結合</t>
  </si>
  <si>
    <t xml:space="preserve">    append param $regName</t>
  </si>
  <si>
    <t xml:space="preserve">    set hewResult [evaluate $param]</t>
  </si>
  <si>
    <t xml:space="preserve">    # PCレジスタ、INTBレジスタは例外</t>
  </si>
  <si>
    <t xml:space="preserve">    if {($regName == "PC") || ($regName == "INTB")} {</t>
  </si>
  <si>
    <t xml:space="preserve">        # HEXの下5桁だけを取る</t>
  </si>
  <si>
    <t xml:space="preserve">        set hewResult [string range $hewResult 13 17]</t>
  </si>
  <si>
    <t xml:space="preserve">    } else {</t>
  </si>
  <si>
    <t xml:space="preserve">        # HEXの下4桁だけを取る</t>
  </si>
  <si>
    <t xml:space="preserve">        set hewResult [string range $hewResult 14 17]</t>
  </si>
  <si>
    <t xml:space="preserve">    # storeFlag != 0なら</t>
  </si>
  <si>
    <t xml:space="preserve">    if {$storeFlag != 0} {</t>
  </si>
  <si>
    <t xml:space="preserve">        # 0xを付けて格納</t>
  </si>
  <si>
    <t xml:space="preserve">        set readValue "0x"</t>
  </si>
  <si>
    <t xml:space="preserve">        append readValue $hewResult</t>
  </si>
  <si>
    <t xml:space="preserve">    append regName "レジスタ = 0x" $hewResult</t>
  </si>
  <si>
    <t xml:space="preserve">    output_log $regName</t>
  </si>
  <si>
    <t># 関数:CPUレジスタ値を表示</t>
  </si>
  <si>
    <t>proc display_cpu_reg {regName} {</t>
  </si>
  <si>
    <t xml:space="preserve">    set logText "CPUレジスタ表示 "</t>
  </si>
  <si>
    <t xml:space="preserve">    append logText $regName</t>
  </si>
  <si>
    <t xml:space="preserve">    # get_cpu_reg内で表示</t>
  </si>
  <si>
    <t xml:space="preserve">    get_cpu_reg $regName 1</t>
  </si>
  <si>
    <t># 関数:CPU実行</t>
  </si>
  <si>
    <t>proc cpu_run {} {</t>
  </si>
  <si>
    <t xml:space="preserve">    # CPU実行状態を取得</t>
  </si>
  <si>
    <t xml:space="preserve">    set runst [get_run_status]</t>
  </si>
  <si>
    <t xml:space="preserve">    # Readyか判定</t>
  </si>
  <si>
    <t xml:space="preserve">    set instr [string first "Ready" $runst]</t>
  </si>
  <si>
    <t xml:space="preserve">    if {$instr == 0} {</t>
  </si>
  <si>
    <t xml:space="preserve">        output_log "CPU実行開始"</t>
  </si>
  <si>
    <t xml:space="preserve">        get_cpu_reg "PC" 0</t>
  </si>
  <si>
    <t xml:space="preserve">        set hewResult [go continue]</t>
  </si>
  <si>
    <t xml:space="preserve">        # 最大1sec、実行開始するまで待つ</t>
  </si>
  <si>
    <t xml:space="preserve">        for {set loop 0} {$loop &lt; 100} {incr loop} {</t>
  </si>
  <si>
    <t xml:space="preserve">            set instr [string first "Ready" $runst]</t>
  </si>
  <si>
    <t xml:space="preserve">            if {$instr != 0} {</t>
  </si>
  <si>
    <t xml:space="preserve">                output_log "実行開始しました"</t>
  </si>
  <si>
    <t xml:space="preserve">                return</t>
  </si>
  <si>
    <t xml:space="preserve">            }</t>
  </si>
  <si>
    <t xml:space="preserve">            update</t>
  </si>
  <si>
    <t xml:space="preserve">            after 10</t>
  </si>
  <si>
    <t xml:space="preserve">            set runst [get_run_status]</t>
  </si>
  <si>
    <t xml:space="preserve">        # 実行開始失敗</t>
  </si>
  <si>
    <t xml:space="preserve">        terminate_error "CPU実行開始に失敗しました"</t>
  </si>
  <si>
    <t xml:space="preserve">        output_log "CPUは実行状態です"</t>
  </si>
  <si>
    <t># 関数:CPU停止</t>
  </si>
  <si>
    <t>proc cpu_stop {} {</t>
  </si>
  <si>
    <t xml:space="preserve">    if {$instr != 0} {</t>
  </si>
  <si>
    <t xml:space="preserve">        output_log "CPU停止"</t>
  </si>
  <si>
    <t xml:space="preserve">        set hewResult [halt]</t>
  </si>
  <si>
    <t xml:space="preserve">        # PCを表示</t>
  </si>
  <si>
    <t xml:space="preserve">        output_log "CPUは停止状態です"</t>
  </si>
  <si>
    <t># 関数:ブレークするまで待つ</t>
  </si>
  <si>
    <t>proc wait_until_break {} {</t>
  </si>
  <si>
    <t xml:space="preserve">        # 既に停止中</t>
  </si>
  <si>
    <t xml:space="preserve">    output_log "ブレークまたは停止状態まで待ちます"</t>
  </si>
  <si>
    <t xml:space="preserve">    # CPUが停止するまで待つ</t>
  </si>
  <si>
    <t xml:space="preserve">    while {$instr != 0} {</t>
  </si>
  <si>
    <t xml:space="preserve">    # ブレーク完了</t>
  </si>
  <si>
    <t xml:space="preserve">    output_log "停止しました"</t>
  </si>
  <si>
    <t xml:space="preserve">    get_cpu_reg "PC" 0</t>
  </si>
  <si>
    <t># 関数:CPUリセット</t>
  </si>
  <si>
    <t>proc cpu_reset {} {</t>
  </si>
  <si>
    <t xml:space="preserve">    # 実行中なら停止</t>
  </si>
  <si>
    <t xml:space="preserve">    cpu_stop</t>
  </si>
  <si>
    <t xml:space="preserve">    output_log "CPUリセット"</t>
  </si>
  <si>
    <t xml:space="preserve">    # 実行</t>
  </si>
  <si>
    <t xml:space="preserve">    set hewResult [reset]</t>
  </si>
  <si>
    <t xml:space="preserve">    # PCを表示</t>
  </si>
  <si>
    <t># 関数:ステップ・イン</t>
  </si>
  <si>
    <t>proc cpu_step_in {mode} {</t>
  </si>
  <si>
    <t xml:space="preserve">    # ステップ中の割り込みを禁止</t>
  </si>
  <si>
    <t xml:space="preserve">    step_interrupt disable</t>
  </si>
  <si>
    <t xml:space="preserve">    # modeによって分ける</t>
  </si>
  <si>
    <t xml:space="preserve">    if {$mode != 0} {</t>
  </si>
  <si>
    <t xml:space="preserve">        # C言語の行単位</t>
  </si>
  <si>
    <t xml:space="preserve">        output_log "ステップ・イン(行単位)"</t>
  </si>
  <si>
    <t xml:space="preserve">        step line 1</t>
  </si>
  <si>
    <t xml:space="preserve">        # CPU命令単位</t>
  </si>
  <si>
    <t xml:space="preserve">        output_log "ステップ・イン(命令単位)"</t>
  </si>
  <si>
    <t xml:space="preserve">        step instruction 1</t>
  </si>
  <si>
    <t># 関数:繰り返しステップ・イン</t>
  </si>
  <si>
    <t>proc repeat_step_in {count} {</t>
  </si>
  <si>
    <t xml:space="preserve">    set logText "繰り返しステップ・イン(行単位) 回数 = "</t>
  </si>
  <si>
    <t xml:space="preserve">    append logText $count</t>
  </si>
  <si>
    <t xml:space="preserve">    # 繰り返しステップ・イン</t>
  </si>
  <si>
    <t xml:space="preserve">    step line $count</t>
  </si>
  <si>
    <t># 関数:ステップ・オーバー</t>
  </si>
  <si>
    <t>proc cpu_step_over {mode} {</t>
  </si>
  <si>
    <t xml:space="preserve">        output_log "ステップ・オーバー(行単位)"</t>
  </si>
  <si>
    <t xml:space="preserve">        step_over line 1</t>
  </si>
  <si>
    <t xml:space="preserve">        output_log "ステップ・オーバー(命令単位)"</t>
  </si>
  <si>
    <t xml:space="preserve">        step_over instruction 1</t>
  </si>
  <si>
    <t># 関数:繰り返しステップ・オーバー</t>
  </si>
  <si>
    <t>proc repeat_step_over {count} {</t>
  </si>
  <si>
    <t xml:space="preserve">    set logText "繰り返しステップ・オーバー(行単位) 回数 = "</t>
  </si>
  <si>
    <t xml:space="preserve">    # 繰り返しステップ・オーバー</t>
  </si>
  <si>
    <t xml:space="preserve">    step_over line $count</t>
  </si>
  <si>
    <t># 関数:ステップ・アウト</t>
  </si>
  <si>
    <t>proc cpu_step_out {} {</t>
  </si>
  <si>
    <t xml:space="preserve">    # ログ出力と実行</t>
  </si>
  <si>
    <t xml:space="preserve">    output_log "ステップ・アウト"</t>
  </si>
  <si>
    <t xml:space="preserve">    step_out</t>
  </si>
  <si>
    <t># 関数:ブレークポイント(ソフト)初期化</t>
  </si>
  <si>
    <t>proc brk_sw_init {} {</t>
  </si>
  <si>
    <t xml:space="preserve">    output_log "ブレークポイント(ソフト)初期化"</t>
  </si>
  <si>
    <t xml:space="preserve">    # 初期化</t>
  </si>
  <si>
    <t># 関数:ブレークポイント(ハード)初期化</t>
  </si>
  <si>
    <t>proc brk_hw_init {} {</t>
  </si>
  <si>
    <t xml:space="preserve">    output_log "ブレークポイント(ハード)初期化"</t>
  </si>
  <si>
    <t># 関数:アドレス変換</t>
  </si>
  <si>
    <t>proc convert_addr {addr} {</t>
  </si>
  <si>
    <t xml:space="preserve">    # 評価する</t>
  </si>
  <si>
    <t xml:space="preserve">    set hewResult [evaluate $addr]</t>
  </si>
  <si>
    <t xml:space="preserve">    # 改行までを切り取る</t>
  </si>
  <si>
    <t xml:space="preserve">    set crstr [string first "\n" $hewResult]</t>
  </si>
  <si>
    <t xml:space="preserve">    set crstr [expr $crstr - 1]</t>
  </si>
  <si>
    <t xml:space="preserve">    set hewResult [string range $hewResult 0 $crstr]</t>
  </si>
  <si>
    <t xml:space="preserve">    # 0x文字列を作成する</t>
  </si>
  <si>
    <t xml:space="preserve">    set hewResult [string range $hewResult 2 $crstr]</t>
  </si>
  <si>
    <t xml:space="preserve">    set hexstr "0x"</t>
  </si>
  <si>
    <t xml:space="preserve">    append hexstr $hewResult</t>
  </si>
  <si>
    <t xml:space="preserve">    return $hexstr</t>
  </si>
  <si>
    <t># 関数:ブレークポイント(ハード)の空きチャネル番号を得る</t>
  </si>
  <si>
    <t># 空きがない場合:0</t>
  </si>
  <si>
    <t>proc get_ready_channel {} {</t>
  </si>
  <si>
    <t xml:space="preserve">    set hewResult [breakcondition_display]</t>
  </si>
  <si>
    <t xml:space="preserve">    # Disable Noneが最初に出てくる位置を探す</t>
  </si>
  <si>
    <t xml:space="preserve">    set instr [string first "Disable None" $hewResult]</t>
  </si>
  <si>
    <t xml:space="preserve">    # 負数なら見つからない</t>
  </si>
  <si>
    <t xml:space="preserve">    if {$instr &lt; 0} {</t>
  </si>
  <si>
    <t xml:space="preserve">        return 0</t>
  </si>
  <si>
    <t xml:space="preserve">    # ループ</t>
  </si>
  <si>
    <t xml:space="preserve">    for {set loop 1} {$loop &lt;= 8} {incr loop} {</t>
  </si>
  <si>
    <t xml:space="preserve">        # Disable Noneと改行が最初に出てくる位置を探す</t>
  </si>
  <si>
    <t xml:space="preserve">        set instr [string first "Disable None" $hewResult]</t>
  </si>
  <si>
    <t xml:space="preserve">        set crstr [string first "\n" $hewResult]</t>
  </si>
  <si>
    <t xml:space="preserve">        set strlen [string length $hewResult]</t>
  </si>
  <si>
    <t xml:space="preserve">        # instr &lt; crstrなら、この行</t>
  </si>
  <si>
    <t xml:space="preserve">        if {$instr &lt; $crstr} {</t>
  </si>
  <si>
    <t xml:space="preserve">            return $loop</t>
  </si>
  <si>
    <t xml:space="preserve">        # 次の行に移る</t>
  </si>
  <si>
    <t xml:space="preserve">        incr crstr</t>
  </si>
  <si>
    <t xml:space="preserve">        set hewResult [string range $hewResult $crstr $strlen]</t>
  </si>
  <si>
    <t xml:space="preserve">    # 見つからない</t>
  </si>
  <si>
    <t xml:space="preserve">    return 0</t>
  </si>
  <si>
    <t># 関数:ブレークポイント(ハード)設定</t>
  </si>
  <si>
    <t>proc brk_hw_add {param} {</t>
  </si>
  <si>
    <t xml:space="preserve">    set logText "ブレークポイント(ハード)設定 "</t>
  </si>
  <si>
    <t xml:space="preserve">    append logText $param</t>
  </si>
  <si>
    <t xml:space="preserve">    # 空きチャネル番号を取得</t>
  </si>
  <si>
    <t xml:space="preserve">    set chno [get_ready_channel]</t>
  </si>
  <si>
    <t xml:space="preserve">    # チャネル0なら終了</t>
  </si>
  <si>
    <t xml:space="preserve">    if {$chno == 0} {</t>
  </si>
  <si>
    <t xml:space="preserve">        terminate_error "ハードウェアブレークポイントがすべて使用中です"</t>
  </si>
  <si>
    <t xml:space="preserve">    # アドレス変換</t>
  </si>
  <si>
    <t xml:space="preserve">    set param [convert_addr $param]</t>
  </si>
  <si>
    <t xml:space="preserve">    # 文字列を作る</t>
  </si>
  <si>
    <t xml:space="preserve">    set hewParam "channel "</t>
  </si>
  <si>
    <t xml:space="preserve">    append hewParam $chno " address " $param</t>
  </si>
  <si>
    <t xml:space="preserve">    # 実行(ブレークコンディションを設定)</t>
  </si>
  <si>
    <t xml:space="preserve">    set hewResult [breakcondition_set $hewParam]</t>
  </si>
  <si>
    <t xml:space="preserve">    # 実行(ブレークコンディションを表示)</t>
  </si>
  <si>
    <t xml:space="preserve">    for {set loop 1} {$loop &lt; $chno} {incr loop} {</t>
  </si>
  <si>
    <t xml:space="preserve">        # 改行が最初に出てくる位置を探す</t>
  </si>
  <si>
    <t xml:space="preserve">    # 改行が最初に出てくる位置を探す</t>
  </si>
  <si>
    <t xml:space="preserve">    # 改行があれば、その直前までを切り取る</t>
  </si>
  <si>
    <t xml:space="preserve">    if {$crstr &gt;= 0} {</t>
  </si>
  <si>
    <t xml:space="preserve">        set crstr [expr $crstr - 1]</t>
  </si>
  <si>
    <t xml:space="preserve">        set hewResult [string range $hewResult 0 $crstr]</t>
  </si>
  <si>
    <t xml:space="preserve">    output_log $hewResult</t>
  </si>
  <si>
    <t># ブレークポイント(ハード)有効化</t>
  </si>
  <si>
    <t>proc brk_hw_enable {param} {</t>
  </si>
  <si>
    <t xml:space="preserve">   global forceBreak</t>
  </si>
  <si>
    <t xml:space="preserve">    set logText "ブレークポイント(ハード)有効化 "</t>
  </si>
  <si>
    <t xml:space="preserve">    set hewParam "enable"</t>
  </si>
  <si>
    <t xml:space="preserve">    append hewParam " address " $param</t>
  </si>
  <si>
    <t xml:space="preserve">    set hewResult [breakcondition_enable $hewParam]</t>
  </si>
  <si>
    <t># ブレークポイント(ハード)無効化</t>
  </si>
  <si>
    <t>proc brk_hw_disable {param} {</t>
  </si>
  <si>
    <t xml:space="preserve">    set logText "ブレークポイント(ハード)無効化 "</t>
  </si>
  <si>
    <t xml:space="preserve">    set hewParam "disable"</t>
  </si>
  <si>
    <t># ブレークポイント(ハード)削除</t>
  </si>
  <si>
    <t>proc brk_hw_del {param} {</t>
  </si>
  <si>
    <t xml:space="preserve">    set logText "ブレークポイント(ハード)削除 "</t>
  </si>
  <si>
    <t xml:space="preserve">    set hewParam "address "</t>
  </si>
  <si>
    <t xml:space="preserve">    append hewParam $param</t>
  </si>
  <si>
    <t xml:space="preserve">    set hewResult [breakcondition_clear $hewParam]</t>
  </si>
  <si>
    <t># 関数:ブレークポイント(ハード)表示</t>
  </si>
  <si>
    <t>proc brk_hw_disp {} {</t>
  </si>
  <si>
    <t xml:space="preserve">    output_log "ブレークポイント(ハード)表示"</t>
  </si>
  <si>
    <t xml:space="preserve">    # ブレークポイント(ハード)表示</t>
  </si>
  <si>
    <t># 関数:ブレークポイント(ソフト)設定</t>
  </si>
  <si>
    <t>proc brk_sw_add {param} {</t>
  </si>
  <si>
    <t xml:space="preserve">    set logText "ブレークポイント(ソフト)設定 "</t>
  </si>
  <si>
    <t xml:space="preserve">    # パラメータでシャープ区切りを探す</t>
  </si>
  <si>
    <t xml:space="preserve">    set instr [string first "#" $param]</t>
  </si>
  <si>
    <t xml:space="preserve">    set strlen [string length $param]</t>
  </si>
  <si>
    <t xml:space="preserve">        terminate_error "ファイル名#行番号と認識できません"</t>
  </si>
  <si>
    <t xml:space="preserve">    set instr [expr $instr - 1]</t>
  </si>
  <si>
    <t xml:space="preserve">    set fileNum [string range $param 0 $instr]</t>
  </si>
  <si>
    <t xml:space="preserve">    set instr [expr $instr + 2]</t>
  </si>
  <si>
    <t xml:space="preserve">    set numText [string range $param $instr $strlen]</t>
  </si>
  <si>
    <t xml:space="preserve">    # パラメータ作成</t>
  </si>
  <si>
    <t xml:space="preserve">    append fileNum " D'"</t>
  </si>
  <si>
    <t xml:space="preserve">    append fileNum $numText</t>
  </si>
  <si>
    <t xml:space="preserve">    append fileNum " set"</t>
  </si>
  <si>
    <t xml:space="preserve">    set_source_soft_break $fileNum</t>
  </si>
  <si>
    <t># 関数:ブレークポイント(ソフト)有効化</t>
  </si>
  <si>
    <t>proc brk_sw_enable {param} {</t>
  </si>
  <si>
    <t xml:space="preserve">    set logText "ブレークポイント(ソフト)有効化 "</t>
  </si>
  <si>
    <t xml:space="preserve">    append fileNum " enable"</t>
  </si>
  <si>
    <t xml:space="preserve">    state_source_soft_break $fileNum</t>
  </si>
  <si>
    <t># 関数:ブレークポイント(ソフト)無効化</t>
  </si>
  <si>
    <t>proc brk_sw_disable {param} {</t>
  </si>
  <si>
    <t xml:space="preserve">    set logText "ブレークポイント(ソフト)無効化 "</t>
  </si>
  <si>
    <t xml:space="preserve">    append fileNum " disable"</t>
  </si>
  <si>
    <t># 関数:ブレークポイント(ソフト)削除</t>
  </si>
  <si>
    <t>proc brk_sw_del {param} {</t>
  </si>
  <si>
    <t xml:space="preserve">    set logText "ブレークポイント(ソフト)削除 "</t>
  </si>
  <si>
    <t xml:space="preserve">    append fileNum " clear"</t>
  </si>
  <si>
    <t># 関数:書き込み値を設定</t>
  </si>
  <si>
    <t>proc set_write_value {param} {</t>
  </si>
  <si>
    <t xml:space="preserve">    global writeValue</t>
  </si>
  <si>
    <t xml:space="preserve">    set logText "書き込み値設定 "</t>
  </si>
  <si>
    <t xml:space="preserve">    # exprを通すことによって型変換する</t>
  </si>
  <si>
    <t xml:space="preserve">    set writeValue [expr $param + 0]</t>
  </si>
  <si>
    <t># 関数:CPUレジスタ値を設定</t>
  </si>
  <si>
    <t>proc set_cpu_reg {regName} {</t>
  </si>
  <si>
    <t xml:space="preserve">    set logText "CPUレジスタ設定 "</t>
  </si>
  <si>
    <t xml:space="preserve">    set hewParam $regName</t>
  </si>
  <si>
    <t xml:space="preserve">    append hewParam " D'" $writeValue</t>
  </si>
  <si>
    <t xml:space="preserve">    register_set $hewParam</t>
  </si>
  <si>
    <t xml:space="preserve">    # レジスタ値を表示</t>
  </si>
  <si>
    <t xml:space="preserve">    get_cpu_reg $regName 0</t>
  </si>
  <si>
    <t># 関数:変数値がウォッチ式に登録されているか判定</t>
  </si>
  <si>
    <t>proc is_watch_add {varName} {</t>
  </si>
  <si>
    <t xml:space="preserve">    # ウォッチ式を表示</t>
  </si>
  <si>
    <t xml:space="preserve">    set hewResult [watch_display]</t>
  </si>
  <si>
    <t xml:space="preserve">    # ウォッチ式に含まれるか判定</t>
  </si>
  <si>
    <t xml:space="preserve">    set instr [string first $varName $hewResult]</t>
  </si>
  <si>
    <t xml:space="preserve">        # ウォッチ式に含まれない</t>
  </si>
  <si>
    <t xml:space="preserve">        # ウォッチ式に含まれる</t>
  </si>
  <si>
    <t xml:space="preserve">        return 1</t>
  </si>
  <si>
    <t># 関数:変数値がウォッチ式に登録されており、かつ有効か判定</t>
  </si>
  <si>
    <t>proc is_watch_valid {varName} {</t>
  </si>
  <si>
    <t xml:space="preserve">    # それ以降を切り取る</t>
  </si>
  <si>
    <t xml:space="preserve">    # Not availableが存在するかチェック</t>
  </si>
  <si>
    <t xml:space="preserve">    set instr [string first "Not available" $hewResult]</t>
  </si>
  <si>
    <t xml:space="preserve">    if {$instr &gt;= 0} {</t>
  </si>
  <si>
    <t xml:space="preserve">        # 存在する</t>
  </si>
  <si>
    <t xml:space="preserve">    # ウォッチ式に登録されており、有効である</t>
  </si>
  <si>
    <t xml:space="preserve">    return 1</t>
  </si>
  <si>
    <t># 関数:変数値を16進数で表示</t>
  </si>
  <si>
    <t>proc watch_value_hex {varName} {</t>
  </si>
  <si>
    <t xml:space="preserve">    set logText "変数値を16進数で表示 "</t>
  </si>
  <si>
    <t xml:space="preserve">    append logText $varName</t>
  </si>
  <si>
    <t xml:space="preserve">    # 存在するかチェック</t>
  </si>
  <si>
    <t xml:space="preserve">    set already [is_watch_add $varName]</t>
  </si>
  <si>
    <t xml:space="preserve">    if {$already == 0} {</t>
  </si>
  <si>
    <t xml:space="preserve">        # ウォッチ式に登録</t>
  </si>
  <si>
    <t xml:space="preserve">        set hewResult [watch_add $varName]</t>
  </si>
  <si>
    <t xml:space="preserve">    # 有効かチェック</t>
  </si>
  <si>
    <t xml:space="preserve">    set valid [is_watch_valid $varName]</t>
  </si>
  <si>
    <t xml:space="preserve">    if {$valid == 0} {</t>
  </si>
  <si>
    <t xml:space="preserve">        terminate_error "無効な変数値か、または現在のスコープ外です"</t>
  </si>
  <si>
    <t xml:space="preserve">    # ウォッチ式の基数をHexに</t>
  </si>
  <si>
    <t xml:space="preserve">    set hewParam $varName</t>
  </si>
  <si>
    <t xml:space="preserve">    append hewParam " H"</t>
  </si>
  <si>
    <t xml:space="preserve">    watch_radix $hewParam</t>
  </si>
  <si>
    <t xml:space="preserve">    set hewResult [watch_display $varName]</t>
  </si>
  <si>
    <t xml:space="preserve">    # 表示結果から変数名を検索</t>
  </si>
  <si>
    <t xml:space="preserve">        terminate_error "変数値を表示できません"</t>
  </si>
  <si>
    <t xml:space="preserve">    # 変数名を先頭にする</t>
  </si>
  <si>
    <t xml:space="preserve">    # 表示結果からH'を検索</t>
  </si>
  <si>
    <t xml:space="preserve">    set instr [string first "H'" $hewResult]</t>
  </si>
  <si>
    <t xml:space="preserve">    # 表示結果から水平タブを検索</t>
  </si>
  <si>
    <t xml:space="preserve">    set instr [string first "\t" $hewResult]</t>
  </si>
  <si>
    <t xml:space="preserve">    set hewResult [string range $hewResult 2 $instr]</t>
  </si>
  <si>
    <t xml:space="preserve">    # 0xを合成して格納</t>
  </si>
  <si>
    <t xml:space="preserve">    set readValue "0x"</t>
  </si>
  <si>
    <t xml:space="preserve">    append readValue $hewResult</t>
  </si>
  <si>
    <t xml:space="preserve">    # ログテキストを作成</t>
  </si>
  <si>
    <t xml:space="preserve">    set logText $varName</t>
  </si>
  <si>
    <t xml:space="preserve">    append logText " = " $readValue</t>
  </si>
  <si>
    <t># 関数:変数値を10進数で表示</t>
  </si>
  <si>
    <t>proc watch_value_dec {varName} {</t>
  </si>
  <si>
    <t xml:space="preserve">    set logText "変数値を10進数で表示 "</t>
  </si>
  <si>
    <t xml:space="preserve">    # ウォッチ式の基数をDecに</t>
  </si>
  <si>
    <t xml:space="preserve">    append hewParam " D"</t>
  </si>
  <si>
    <t xml:space="preserve">    # 表示結果からD'を検索</t>
  </si>
  <si>
    <t xml:space="preserve">    set instr [string first "D'" $hewResult]</t>
  </si>
  <si>
    <t xml:space="preserve">    # readValueに格納</t>
  </si>
  <si>
    <t xml:space="preserve">    set readValue $hewResult</t>
  </si>
  <si>
    <t># 関数:ウォッチ式を全て表示</t>
  </si>
  <si>
    <t>proc watch_value_all {} {</t>
  </si>
  <si>
    <t xml:space="preserve">    output_log "ウォッチ式を全て表示"</t>
  </si>
  <si>
    <t xml:space="preserve">    # ウォッチ式を全て表示</t>
  </si>
  <si>
    <t xml:space="preserve">    # ログに出力</t>
  </si>
  <si>
    <t># 関数:書き込み値を変数に設定</t>
  </si>
  <si>
    <t>proc set_watch_value {varName} {</t>
  </si>
  <si>
    <t xml:space="preserve">    set logText "変数値を書き込み値に設定 "</t>
  </si>
  <si>
    <t xml:space="preserve">    # 書き込み</t>
  </si>
  <si>
    <t xml:space="preserve">    watch_edit $varName $writeValue</t>
  </si>
  <si>
    <t xml:space="preserve">    # 書き込み後ログ</t>
  </si>
  <si>
    <t xml:space="preserve">    set logText "変数値 "</t>
  </si>
  <si>
    <t xml:space="preserve">    append logText "を変更しました "</t>
  </si>
  <si>
    <t xml:space="preserve">    append logText [format %d $writeValue]</t>
  </si>
  <si>
    <t xml:space="preserve">    append logText " (0x"</t>
  </si>
  <si>
    <t xml:space="preserve">    append logText [format %x $writeValue]</t>
  </si>
  <si>
    <t xml:space="preserve">    append logText ")"</t>
  </si>
  <si>
    <t># 関数:読み込み値をANDマスク</t>
  </si>
  <si>
    <t>proc mask_read_value {mask} {</t>
  </si>
  <si>
    <t xml:space="preserve">    set logText "読み込み値をANDマスク AND値 = "</t>
  </si>
  <si>
    <t xml:space="preserve">    append logText $mask</t>
  </si>
  <si>
    <t xml:space="preserve">    set readBefore [expr $readValue + 0]</t>
  </si>
  <si>
    <t xml:space="preserve">    set maskValue [expr $mask + 0]</t>
  </si>
  <si>
    <t xml:space="preserve">    # AND操作</t>
  </si>
  <si>
    <t xml:space="preserve">    set readValue [expr $readBefore &amp; $maskValue]</t>
  </si>
  <si>
    <t xml:space="preserve">    # ログ作成</t>
  </si>
  <si>
    <t xml:space="preserve">    set logText "表示値 = 0x"</t>
  </si>
  <si>
    <t xml:space="preserve">    append logText [format "%x" $readBefore]</t>
  </si>
  <si>
    <t xml:space="preserve">    append logText " なので AND結果 = 0x"</t>
  </si>
  <si>
    <t xml:space="preserve">    append logText [format "%x" $readValue]</t>
  </si>
  <si>
    <t># 関数:比較結果を表示</t>
  </si>
  <si>
    <t>proc display_compare {success} {</t>
  </si>
  <si>
    <t xml:space="preserve">    # 最初の説明が異なる</t>
  </si>
  <si>
    <t xml:space="preserve">    if {$success == 1} {</t>
  </si>
  <si>
    <t xml:space="preserve">        set logText "比較に成功しました。読み込み値 = "</t>
  </si>
  <si>
    <t xml:space="preserve">        set logText "比較に失敗しました。読み込み値 = "</t>
  </si>
  <si>
    <t xml:space="preserve">    # 中間のデータは同じ</t>
  </si>
  <si>
    <t xml:space="preserve">    append logText [format "%d" $readValue]</t>
  </si>
  <si>
    <t xml:space="preserve">    # 呼び出す関数が異なる</t>
  </si>
  <si>
    <t xml:space="preserve">        # 成功(ログ)</t>
  </si>
  <si>
    <t xml:space="preserve">        output_log $logText</t>
  </si>
  <si>
    <t xml:space="preserve">        # 失敗(ログと実行打ち切り)</t>
  </si>
  <si>
    <t xml:space="preserve">        terminate_error $logText</t>
  </si>
  <si>
    <t># 関数:パラメータ値と一致比較</t>
  </si>
  <si>
    <t>proc compare_eq {param} {</t>
  </si>
  <si>
    <t xml:space="preserve">    set logText "一致比較 "</t>
  </si>
  <si>
    <t xml:space="preserve">    set readCompare [expr $readValue + 0]</t>
  </si>
  <si>
    <t xml:space="preserve">    set prmCompare [expr $param + 0]</t>
  </si>
  <si>
    <t xml:space="preserve">    # 一致するか</t>
  </si>
  <si>
    <t xml:space="preserve">    if {$readCompare == $prmCompare} {</t>
  </si>
  <si>
    <t xml:space="preserve">        # 一致(成功)</t>
  </si>
  <si>
    <t xml:space="preserve">        display_compare 1</t>
  </si>
  <si>
    <t xml:space="preserve">        # 不一致(エラー)</t>
  </si>
  <si>
    <t xml:space="preserve">        display_compare 0</t>
  </si>
  <si>
    <t># 関数:パラメータ値と不一致比較</t>
  </si>
  <si>
    <t>proc compare_ne {param} {</t>
  </si>
  <si>
    <t xml:space="preserve">    set logText "不一致比較 "</t>
  </si>
  <si>
    <t xml:space="preserve">    # 不一致か</t>
  </si>
  <si>
    <t xml:space="preserve">    if {$readCompare != $prmCompare} {</t>
  </si>
  <si>
    <t xml:space="preserve">        # 不一致(成功)</t>
  </si>
  <si>
    <t xml:space="preserve">        # 一致(エラー)</t>
  </si>
  <si>
    <t># 関数:パラメータ値と大小比較(より大きい)</t>
  </si>
  <si>
    <t>proc compare_hi {param} {</t>
  </si>
  <si>
    <t xml:space="preserve">    set logText "大小比較(より大きい) "</t>
  </si>
  <si>
    <t xml:space="preserve">    # より大きいか</t>
  </si>
  <si>
    <t xml:space="preserve">    if {$readCompare &gt; $prmCompare} {</t>
  </si>
  <si>
    <t># 関数:パラメータ値と大小比較(以上)</t>
  </si>
  <si>
    <t>proc compare_he {param} {</t>
  </si>
  <si>
    <t xml:space="preserve">    set logText "大小比較(以上) "</t>
  </si>
  <si>
    <t xml:space="preserve">    # 以上か</t>
  </si>
  <si>
    <t xml:space="preserve">    if {$readCompare &gt;= $prmCompare} {</t>
  </si>
  <si>
    <t># 関数:パラメータ値と大小比較(より小さい)</t>
  </si>
  <si>
    <t>proc compare_lo {param} {</t>
  </si>
  <si>
    <t xml:space="preserve">    set logText "大小比較(より小さい) "</t>
  </si>
  <si>
    <t xml:space="preserve">    # より小さいか</t>
  </si>
  <si>
    <t xml:space="preserve">    if {$readCompare &lt; $prmCompare} {</t>
  </si>
  <si>
    <t># 関数:パラメータ値と大小比較(以下)</t>
  </si>
  <si>
    <t>proc compare_le {param} {</t>
  </si>
  <si>
    <t xml:space="preserve">    set logText "大小比較(以下) "</t>
  </si>
  <si>
    <t xml:space="preserve">    # 以下か</t>
  </si>
  <si>
    <t xml:space="preserve">    if {$readCompare &lt;= $prmCompare} {</t>
  </si>
  <si>
    <t># 関数:メモリ操作開始アドレス設定</t>
  </si>
  <si>
    <t>proc set_start_addr {addr} {</t>
  </si>
  <si>
    <t xml:space="preserve">    global startAddr</t>
  </si>
  <si>
    <t xml:space="preserve">    set logText "メモリ操作開始アドレス設定 "</t>
  </si>
  <si>
    <t xml:space="preserve">    append logText $addr</t>
  </si>
  <si>
    <t xml:space="preserve">    # 設定</t>
  </si>
  <si>
    <t xml:space="preserve">    set startAddr [convert_addr $addr]</t>
  </si>
  <si>
    <t># 関数:メモリ操作終了アドレス設定</t>
  </si>
  <si>
    <t>proc set_end_addr {addr} {</t>
  </si>
  <si>
    <t xml:space="preserve">    global endAddr</t>
  </si>
  <si>
    <t xml:space="preserve">    set logText "メモリ操作終了アドレス設定 "</t>
  </si>
  <si>
    <t xml:space="preserve">    set endAddr [convert_addr $addr]</t>
  </si>
  <si>
    <t># 関数:メモリ内容表示</t>
  </si>
  <si>
    <t>proc mem_disp {} {</t>
  </si>
  <si>
    <t xml:space="preserve">    set logText "メモリ表示 開始アドレス = 0x"</t>
  </si>
  <si>
    <t xml:space="preserve">    append logText [format "%x" $startAddr]</t>
  </si>
  <si>
    <t xml:space="preserve">    append logText " 終了アドレス = 0x"</t>
  </si>
  <si>
    <t xml:space="preserve">    append logText [format "%x" $endAddr]</t>
  </si>
  <si>
    <t xml:space="preserve">    set paramText "H'"</t>
  </si>
  <si>
    <t xml:space="preserve">    append paramText [format "%x" $startAddr]</t>
  </si>
  <si>
    <t xml:space="preserve">    set len [expr $endAddr - $startAddr + 1]</t>
  </si>
  <si>
    <t xml:space="preserve">    append paramText " H'"</t>
  </si>
  <si>
    <t xml:space="preserve">    append paramText [format "%x" $len]</t>
  </si>
  <si>
    <t xml:space="preserve">    # メモリ内容表示</t>
  </si>
  <si>
    <t xml:space="preserve">    set hewResult [memory_display $paramText]</t>
  </si>
  <si>
    <t># 関数:メモリフィル</t>
  </si>
  <si>
    <t>proc mem_fill {fill} {</t>
  </si>
  <si>
    <t xml:space="preserve">    set logText "メモリフィル 開始アドレス = 0x"</t>
  </si>
  <si>
    <t xml:space="preserve">    append logText " データ = 0x"</t>
  </si>
  <si>
    <t xml:space="preserve">    append logText [format "%x" $fill]</t>
  </si>
  <si>
    <t xml:space="preserve">    append paramText [format "%x" $endAddr]</t>
  </si>
  <si>
    <t xml:space="preserve">    append paramText [format "%x" $fill]</t>
  </si>
  <si>
    <t xml:space="preserve">    # メモリフィル</t>
  </si>
  <si>
    <t xml:space="preserve">    memory_fill $paramText</t>
  </si>
  <si>
    <t># 関数:メモリロード(バイナリ)</t>
  </si>
  <si>
    <t>proc mem_load_bin {filename} {</t>
  </si>
  <si>
    <t xml:space="preserve">    global logDir</t>
  </si>
  <si>
    <t xml:space="preserve">    set logText "メモリロード 開始アドレス = 0x"</t>
  </si>
  <si>
    <t xml:space="preserve">    append logText " ファイル = "</t>
  </si>
  <si>
    <t xml:space="preserve">    append logText $logDir</t>
  </si>
  <si>
    <t xml:space="preserve">    append logText "/"</t>
  </si>
  <si>
    <t xml:space="preserve">    append logText $filename</t>
  </si>
  <si>
    <t xml:space="preserve">    set paramText "Binary"</t>
  </si>
  <si>
    <t xml:space="preserve">    append paramText " "</t>
  </si>
  <si>
    <t xml:space="preserve">    append paramText $logDir</t>
  </si>
  <si>
    <t xml:space="preserve">    append paramText "/"</t>
  </si>
  <si>
    <t xml:space="preserve">    append paramText $filename</t>
  </si>
  <si>
    <t xml:space="preserve">    # ロード</t>
  </si>
  <si>
    <t xml:space="preserve">    file_load $paramText</t>
  </si>
  <si>
    <t># 関数:メモリセーブ(バイナリ)</t>
  </si>
  <si>
    <t>proc mem_save_bin {filename} {</t>
  </si>
  <si>
    <t xml:space="preserve">    # 日付・時刻を取得</t>
  </si>
  <si>
    <t xml:space="preserve">    set nowName [clock format [clock seconds] -format {%Y%m%d_%H%M%S_}]</t>
  </si>
  <si>
    <t xml:space="preserve">    set logText "メモリセーブ 開始アドレス = 0x"</t>
  </si>
  <si>
    <t xml:space="preserve">    append logText $nowName</t>
  </si>
  <si>
    <t xml:space="preserve">    append paramText $nowName</t>
  </si>
  <si>
    <t xml:space="preserve">    # セーブ</t>
  </si>
  <si>
    <t xml:space="preserve">    file_save $paramText</t>
  </si>
  <si>
    <t># 関数:メモリセーブ(モトローラ)</t>
  </si>
  <si>
    <t>proc mem_save_mot {filename} {</t>
  </si>
  <si>
    <t xml:space="preserve">    set paramText "S-Record"</t>
  </si>
  <si>
    <t>start_script</t>
  </si>
  <si>
    <t xml:space="preserve">step line </t>
  </si>
  <si>
    <t>step_over line</t>
  </si>
  <si>
    <t>RUN状態表示</t>
  </si>
  <si>
    <t>CPUの実行状態を表示します</t>
  </si>
  <si>
    <t>status</t>
  </si>
  <si>
    <t>display_run_status</t>
  </si>
  <si>
    <t>RUN状態待ち</t>
  </si>
  <si>
    <t>指定のCPU実行状態になるまで待ちます</t>
  </si>
  <si>
    <t>CPU実行状態(Run/Readyなど。詳しくはE8aのマニュアル参照)</t>
  </si>
  <si>
    <t>ブレークポイント有効化（ハード）</t>
  </si>
  <si>
    <t>ブレークポイント無効化（ハード）</t>
  </si>
  <si>
    <t>ブレークポイントを有効化します（ハードウェア・ブレーク）</t>
  </si>
  <si>
    <t>ブレークポイントを無効化します（ハードウェア・ブレーク）</t>
  </si>
  <si>
    <t>ブレークポイントを全て削除します（ハードウェア・ブレーク）</t>
  </si>
  <si>
    <t>ブレークポイント表示（ハード）</t>
  </si>
  <si>
    <t>ブレークアドレス（0xアドレスまたは_で始まるグローバルシンボル、その演算式）</t>
  </si>
  <si>
    <t>ブレークアドレス（0xアドレスまたは_で始まるグローバルシンボル、その演算式）</t>
  </si>
  <si>
    <t>brk_hw_add</t>
  </si>
  <si>
    <t>breakcondition_set</t>
  </si>
  <si>
    <t>brk_hw_enable</t>
  </si>
  <si>
    <t>breakcondition_enable</t>
  </si>
  <si>
    <t>brk_hw_disable</t>
  </si>
  <si>
    <t>ブレークポイント削除（ハード）</t>
  </si>
  <si>
    <t>ブレークポイントを削除します（ハードウェア・ブレーク）</t>
  </si>
  <si>
    <t>brk_hw_del</t>
  </si>
  <si>
    <t>breakcondition_clear</t>
  </si>
  <si>
    <t>ブレークポイント初期化（ハード）</t>
  </si>
  <si>
    <t>breakcondition_cler</t>
  </si>
  <si>
    <t>brk_hw_init</t>
  </si>
  <si>
    <t>ブレークポイントを一覧表示します（ハードウェア・ブレーク）</t>
  </si>
  <si>
    <t>breakcondition_display</t>
  </si>
  <si>
    <t>brk_hw_disp</t>
  </si>
  <si>
    <t>ブレークポイント初期化（ソフト）</t>
  </si>
  <si>
    <t>ブレークポイントを全て削除します（ソフトウェア・ブレーク）</t>
  </si>
  <si>
    <t>brk_sw_init</t>
  </si>
  <si>
    <t>breakpoint_clear</t>
  </si>
  <si>
    <t>ブレークアドレス（hwpからの相対パス/ファイル名.c#行番号)</t>
  </si>
  <si>
    <t>set_source_soft_break</t>
  </si>
  <si>
    <t>brk_sw_add</t>
  </si>
  <si>
    <t>ブレークポイント有効化（ソフト）</t>
  </si>
  <si>
    <t>ブレークポイント無効化（ソフト）</t>
  </si>
  <si>
    <t>ブレークポイントを有効化します（ソフトウェア・ブレーク）</t>
  </si>
  <si>
    <t>ブレークポイントを無効化します（ソフトウェア・ブレーク）</t>
  </si>
  <si>
    <t>state_source_soft_break</t>
  </si>
  <si>
    <t>brk_sw_enable</t>
  </si>
  <si>
    <t>brk_sw_disable</t>
  </si>
  <si>
    <t>brk_sw_del</t>
  </si>
  <si>
    <t>set_source_soft_break</t>
  </si>
  <si>
    <t>ブレークポイント削除（ソフト）</t>
  </si>
  <si>
    <t>ブレークポイントを削除します（ソフトウェア・ブレーク）</t>
  </si>
  <si>
    <t>・変数値/CPUレジスタ値を表示する</t>
  </si>
  <si>
    <t>CPUレジスタ/変数値に対して書き込む値を設定します</t>
  </si>
  <si>
    <t>set_write_value</t>
  </si>
  <si>
    <t>CPUレジスタ表示</t>
  </si>
  <si>
    <t>display_cpu_reg</t>
  </si>
  <si>
    <t xml:space="preserve">    # 実行結果を得る</t>
  </si>
  <si>
    <t>evaluate</t>
  </si>
  <si>
    <t>CPUレジスタ設定</t>
  </si>
  <si>
    <t>指定レジスタへ書き込みデータ設定で設定した値をセットします</t>
  </si>
  <si>
    <t>CPUレジスタ名 (例：0R0, 0R1, PCなど)</t>
  </si>
  <si>
    <t>CPUレジスタ名 (例：0R0, 0R1, PCなど)</t>
  </si>
  <si>
    <t>set_cpu_reg</t>
  </si>
  <si>
    <t>register_set</t>
  </si>
  <si>
    <t>watch_value_hex</t>
  </si>
  <si>
    <t>変数値表示（16進）</t>
  </si>
  <si>
    <t>変数値を16進数で表示します</t>
  </si>
  <si>
    <t>変数値表示（10進）</t>
  </si>
  <si>
    <t>変数値を10進数で表示します</t>
  </si>
  <si>
    <t>watch_value_all</t>
  </si>
  <si>
    <t>watch_value_dec</t>
  </si>
  <si>
    <t>watch_add + watch_radix + watch_display</t>
  </si>
  <si>
    <t>watch_display</t>
  </si>
  <si>
    <t>ウォッチ式をすべて表示</t>
  </si>
  <si>
    <t>ウォッチウィンドウに登録されている変数値をすべて表示します</t>
  </si>
  <si>
    <t>set_watch_value</t>
  </si>
  <si>
    <t>watch_edit</t>
  </si>
  <si>
    <t>変数へ書き込みデータ設定で設定した値をセットします</t>
  </si>
  <si>
    <t>mask_read_value</t>
  </si>
  <si>
    <t>(グローバル変数へ記憶）</t>
  </si>
  <si>
    <t>(evaluateまたはwatch_displayと比較)</t>
  </si>
  <si>
    <t>変数名（ブレーク時に見えるローカル/static変数 または _で始まるグローバルシンボル)</t>
  </si>
  <si>
    <t>アドレス（0x16進数 または _で始まるグローバルシンボル）</t>
  </si>
  <si>
    <t>アドレス（0x16進数 または _で始まるグローバルシンボル）</t>
  </si>
  <si>
    <t>mem_disp</t>
  </si>
  <si>
    <t>memory_display</t>
  </si>
  <si>
    <t>開始アドレスから終了アドレスまでのメモリ内容を指定データで埋めます</t>
  </si>
  <si>
    <t>mem_fill</t>
  </si>
  <si>
    <t>memory_fill</t>
  </si>
  <si>
    <t>メモリ埋めするデータ(0x00～0xFF)</t>
  </si>
  <si>
    <t>mem_load_bin</t>
  </si>
  <si>
    <t>file_load</t>
  </si>
  <si>
    <t>ファイルネーム＋拡張子（\使用禁止）※ログフォルダに配置すること</t>
  </si>
  <si>
    <t>メモリセーブ（バイナリ）</t>
  </si>
  <si>
    <t>file_save</t>
  </si>
  <si>
    <t>mem_save_bin</t>
  </si>
  <si>
    <t>mem_save_mot</t>
  </si>
  <si>
    <t>#</t>
  </si>
  <si>
    <t># 関数:何もしない</t>
  </si>
  <si>
    <t>proc skip_line {} {</t>
  </si>
  <si>
    <t>}</t>
  </si>
  <si>
    <t># 関数:コメント</t>
  </si>
  <si>
    <t>proc comment {comstr} {</t>
  </si>
  <si>
    <t># スクリプト開始</t>
  </si>
  <si>
    <t>update + after</t>
  </si>
  <si>
    <t>update + after</t>
  </si>
  <si>
    <t>output_log</t>
  </si>
  <si>
    <t>set widgetState 0</t>
  </si>
  <si>
    <t xml:space="preserve">    global widgetState</t>
  </si>
  <si>
    <t xml:space="preserve">    # ウィジェット削除したことを記憶</t>
  </si>
  <si>
    <t xml:space="preserve">    set widgetState 1</t>
  </si>
  <si>
    <t xml:space="preserve">    # 既にウィジェットが削除されていれば何もしない</t>
  </si>
  <si>
    <t xml:space="preserve">    if {$widgetState == 1} {</t>
  </si>
  <si>
    <t xml:space="preserve">        return</t>
  </si>
  <si>
    <t xml:space="preserve">    }</t>
  </si>
  <si>
    <t># tcldde12.dllとtclext.dllをロードする</t>
  </si>
  <si>
    <t>go continue</t>
  </si>
  <si>
    <t>Hewの表示(V)→TCLツールキット(K)で表示されるConsoleウィンドウで入力するコマンド（スクリプト作成時にセットされます）</t>
  </si>
  <si>
    <t>tclext.dll呼び出し</t>
  </si>
  <si>
    <t>tclext.dllをint引数付きで呼び出し、結果を表示します</t>
  </si>
  <si>
    <t>(ｔclext.dllでGDI+を利用して処理)</t>
  </si>
  <si>
    <t>update + sleep</t>
  </si>
  <si>
    <t>Tcl/Tkスクリプト出力ファイル</t>
  </si>
  <si>
    <t xml:space="preserve"> </t>
  </si>
  <si>
    <t>terminate_script</t>
  </si>
  <si>
    <t>puts "【注意】couldn't load liraryエラーが表示された場合は、tcldde12.dll, tclext.dllをインストールしてください"</t>
  </si>
  <si>
    <t>package require dde</t>
  </si>
  <si>
    <t>set ddeMagic [dde 0 "magic" "log"]</t>
  </si>
  <si>
    <t>if {$ddeMagic != 21930} {</t>
  </si>
  <si>
    <t xml:space="preserve">    puts "tclext.dllが正しくインストールされていません"</t>
  </si>
  <si>
    <t>まずHewに対してDLLファイルを追加インストールする必要があります。これは２．(B)で示しているスクリーン</t>
  </si>
  <si>
    <t>例として見てください）</t>
  </si>
  <si>
    <t>以下のdllファイルを、Hewのパスにコピーしてください(コピー先はインストール環境により異なるため、一つの</t>
  </si>
  <si>
    <t>tcldde12.dll</t>
  </si>
  <si>
    <t>tclext.dll</t>
  </si>
  <si>
    <t>[コピー元ファイル(2ファイルとも必要です)]</t>
  </si>
  <si>
    <t>C:\Program Files (x86)\Renesas\Hew\System\SEC\TCL Toolkit\Lib\tcl8.4\dde</t>
  </si>
  <si>
    <t>(64ビット環境の場合)</t>
  </si>
  <si>
    <t>(32ビット環境の場合)</t>
  </si>
  <si>
    <t>[コピー先パス(標準インストールを例として示します)]</t>
  </si>
  <si>
    <t>C:\Program Files\Renesas\Hew\System\SEC\TCL Toolkit\Lib\tcl8.4\dde</t>
  </si>
  <si>
    <t>基づき、2016年現在のOSではサポートされないVisual Studio 6.0 (SP6)でビルドする環境となっています。</t>
  </si>
  <si>
    <t>これらのソース・ファイルを参考として以下に示します。Hewに搭載されているTcl/Tk 8.4.4のソースツリーに</t>
  </si>
  <si>
    <t>DLLファイルはこちらから</t>
  </si>
  <si>
    <t>ソースファイルはこちらから</t>
  </si>
  <si>
    <t>(2)Hewプロジェクト</t>
  </si>
  <si>
    <t>Workshop（以下Hew）を自動運転するTcl/Tkスクリプトを簡易な操作で自動作成するためのものです。</t>
  </si>
  <si>
    <t>キャプチャ機能を可能とするため、Tcl言語の"dde"コマンドを独自に拡張しているためです。</t>
  </si>
  <si>
    <t>スクリプトを設計する前に、Hewのデバッグ(D)→ダウンロード(W)メニューでダウンロード可能なモジュールが</t>
  </si>
  <si>
    <t>存在する（実行可能モジュールがビルドできる）ことを確かめてください。</t>
  </si>
  <si>
    <t>このファイル原紙、すなわち"TclScriptGenerator(v???).xls"を、テストケース名称にコピーします。</t>
  </si>
  <si>
    <t>Tcl/Tkスクリプト出力ファイル：”自動設定”ボタンで、Excelブックの拡張子を".ｔｃｌ"に変えたものが入力されます。</t>
  </si>
  <si>
    <t>いよいよテスト設計に入ります。基本的にはHewで手動操作することをイメージして設計してください。</t>
  </si>
  <si>
    <t>また、ターゲットモジュールがダウンロードされた直後の状態から書くようにしてください。</t>
  </si>
  <si>
    <t>ブレークポイント初期化（ソフト）</t>
  </si>
  <si>
    <t>←ブレークした箇所でアクセス可能な変数g_countという意味です</t>
  </si>
  <si>
    <t>ブレークポイント初期化（ハード）</t>
  </si>
  <si>
    <t>←No.11のため書き込み値を設定します</t>
  </si>
  <si>
    <t>2.（コメントやコンソール出力を除いた）次のコマンドは”ブレークポイント初期化(ソフト)”とする。</t>
  </si>
  <si>
    <t>3.（コメントやコンソール出力を除いた）その次のコマンドは”ブレークポイント初期化(ハード)”とする。</t>
  </si>
  <si>
    <t>⇒生成されるスクリプトは、最初にブレークポイント初期化を暗黙的・強制的に行います。この動作は</t>
  </si>
  <si>
    <t>テスト設計から見えませんので、上記No.3, No.4のように明示的にブレークポイント初期化を入れてください。</t>
  </si>
  <si>
    <t>”～.tclを作成しました”というメッセージボックスが表示されれば、スクリプト作成は成功です。このとき、</t>
  </si>
  <si>
    <t>ウィンドウで入力するコマンドになります。</t>
  </si>
  <si>
    <t>B11セルの部分にｓource "～.tcl"という内容がセットされています。これがHew+のTclツールキット　コンソール</t>
  </si>
  <si>
    <t>Hewでプロジェクトをオープンし、必要に応じてビルドを実施します。ビルド成功したら、”デバッグ(D)”→</t>
  </si>
  <si>
    <t>(3)テスト項目入力</t>
  </si>
  <si>
    <t>(4)テスト設計</t>
  </si>
  <si>
    <t>箇所にブレークを張り、No.8～No.9で変数値が1であるか確認します。No.10～No.11では変数値を強制的に</t>
  </si>
  <si>
    <t>変更し、No.14～No.15で、さらにその値が（ターゲットプログラムによって）変更されていることを確かめます。</t>
  </si>
  <si>
    <t>最後にNo.16でスクリーンキャプチャをPNG形式で保存し、終了とします。</t>
  </si>
  <si>
    <t>(5)スクリプト生成</t>
  </si>
  <si>
    <t>(6)動作テスト</t>
  </si>
  <si>
    <t>”ダウンロード(W)”を選択し、ロードモジュールをE8aエミュレータへダウンロードします。</t>
  </si>
  <si>
    <t>加えてtclext.dllのビルドにはWindows Server 2003 SP1 Platform SDKが必要です。 これはpng画像の保存に</t>
  </si>
  <si>
    <t>対応するため、GDI+ (GDI plus)と呼ばれるAPIおよびライブラリを使用しているためです。</t>
  </si>
  <si>
    <t>次に”表示(V)”→”TCLツールキット(K)”を選択し、ConsoleウィンドウとHEW2ウィンドウを表示させます。</t>
  </si>
  <si>
    <t>これらは以下の役割を持ちます。</t>
  </si>
  <si>
    <t>Consoleウィンドウ：コマンド入力や結果表示など、文字列ベースの入出力を行うウィンドウです。</t>
  </si>
  <si>
    <t>HEW2ウィンドウ：ボタン押下（クリック）操作を伴う、GUIベースの操作を行うウィンドウです。</t>
  </si>
  <si>
    <t>Consoleウインドウで”%”プロンプトに続き、(5)のスクリプト生成時に設定されたコマンドをコピー＆ペーストで</t>
  </si>
  <si>
    <t>貼り付けます。コマンドは source "C:/通信テスト/1/2/通信テスト_1_2_3.tcl" のようになります。</t>
  </si>
  <si>
    <t>⇒Consoleウィンドウの”File”→”Source”メニューでtclファイルを指定することもできます。</t>
  </si>
  <si>
    <t>しばらくすると、Consoleウィンドウに”HEW2ウィンドウで操作してください”と表示されるはずです。</t>
  </si>
  <si>
    <t>これはGUIでボタン操作（クリック）する場合に表示されます。HEW2ウィンドウを確認してください。</t>
  </si>
  <si>
    <t>・ウォッチウィンドウが表示されている（任意）</t>
  </si>
  <si>
    <t>・イベントポイントウィンドウが表示されている（任意）</t>
  </si>
  <si>
    <t>・CPUレジスタウィンドウが表示されている（任意）</t>
  </si>
  <si>
    <t>これらはスクリーンキャプチャの仕上がりに関係してきます。つまりブレーク時点のキャプチャを撮りたい</t>
  </si>
  <si>
    <t>場合はソースファイルエリア、イベントポイントの2つのウィンドウが入っていると綺麗に撮れます。</t>
  </si>
  <si>
    <t>変数の内容を確認したい場合はウォッチウィンドウが入っていると、変数名と変数値がともにキャプチャ</t>
  </si>
  <si>
    <t>でき、後からの確認が容易になるでしょう。</t>
  </si>
  <si>
    <t>さて上記2つのメッセージボックスで両方とも”はい”を選択すると、スクリプト運転をスタートします。</t>
  </si>
  <si>
    <t>スクリプトを中断するには、HEW2ウィンドウで”キャンセル”をクリックしてください。パラメータが正しく</t>
  </si>
  <si>
    <t>指定されているスクリプトであれば、”キャンセル”クリックで停止できるはずです。</t>
  </si>
  <si>
    <t>逆にパラメータの設定ミス、例えば：</t>
  </si>
  <si>
    <t>・変数値がスコープに入っていない箇所で変数値を表示しようとした</t>
  </si>
  <si>
    <t>・グローバルシンボル(.mapファイルで示されるシンボル)以外でハードウェアブレークを掛けようとした</t>
  </si>
  <si>
    <t>・存在しないパス、またはhwpファイルからの相対パス以外でソフトウェアブレークを掛けようとした</t>
  </si>
  <si>
    <t>これらの場合はTCLツールキットがエラーを起こし、スクリプト運転を強制的に止めてしまいます。この状態</t>
  </si>
  <si>
    <t>から復帰させるには、HEW2ウィンドウを×ボタンで閉じ、Consoleウィンドウでexitと入力してください。</t>
  </si>
  <si>
    <t>実行完了したら、Consoleウィンドウが次のメッセージで終わっているかチェックしてください。</t>
  </si>
  <si>
    <t>(8)再実行</t>
  </si>
  <si>
    <t>(7)結果ログ及びスクリーンキャプチャ</t>
  </si>
  <si>
    <t>「実行モジュールがダウンロードされていますか？」</t>
  </si>
  <si>
    <t>「画面レイアウトは適切に調整されていますか？」</t>
  </si>
  <si>
    <t># 関数:スクリーンキャプチャ</t>
  </si>
  <si>
    <t>proc save_screen {name} {</t>
  </si>
  <si>
    <t xml:space="preserve">    # dde 3 name logの書式でキャプチャ(tclext.dllと合わせる)</t>
  </si>
  <si>
    <t xml:space="preserve">    global logFile</t>
  </si>
  <si>
    <t xml:space="preserve">    dde 3 $name $logFile</t>
  </si>
  <si>
    <t xml:space="preserve">    # ログ出力</t>
  </si>
  <si>
    <t xml:space="preserve">    set logText "スクリーンキャプチャ "</t>
  </si>
  <si>
    <t xml:space="preserve">    append logText $name</t>
  </si>
  <si>
    <t xml:space="preserve">    output_log $logText</t>
  </si>
  <si>
    <t xml:space="preserve">    global forceBreak</t>
  </si>
  <si>
    <t>ただし正常終了の場合でも、テスト設計後1度はConsoleウィンドウを上方へスクロールさせ、表示結果を確かめた</t>
  </si>
  <si>
    <t>方がよいでしょう。スクリプトの実行においてログに記録されないエラーもあり得ますので、パラメータの正当性を</t>
  </si>
  <si>
    <t>確かめるためにも、Consoleウィンドウで”本当にやりたいことができているか”の確認をおすすめします。</t>
  </si>
  <si>
    <t>生成フォルダはスクリプト(*.tcl)の下に、スクリプト名フォルダを加えたものになります。以下の例を見て</t>
  </si>
  <si>
    <t>C:\通信テスト\1\2\通信テスト_1_2_3.tcl がスクリプトとして生成される</t>
  </si>
  <si>
    <t>Consoleウィンドウで source "C:/通信テスト/1/2/通信テスト_1_2_3.tcl" を実行する</t>
  </si>
  <si>
    <t>C:\通信テスト\1\2\通信テスト_1_2_3\*.log のようにログファイルが記録される</t>
  </si>
  <si>
    <t>Consoleウィンドウで”↑””↓”のキーを押すと、ヒストリ機能が使用できます。</t>
  </si>
  <si>
    <t xml:space="preserve">    output_log $msg</t>
  </si>
  <si>
    <t>テスト設計を編集し、Consoleウィンドウでスクリプト実行を繰り返していくと、結果フォルダにログとスクリーン</t>
  </si>
  <si>
    <t>５．複数テストケースの連続実行</t>
  </si>
  <si>
    <t>(注)HewのTcl/Tkサポートは使用するエミュレータに依存します。本マクロはE8aエミュレータを前提としています。</t>
  </si>
  <si>
    <t>”テストシート”シートで記載するテスト内容は、特定の単一テストケースになります。実際は運用を考えると複数の</t>
  </si>
  <si>
    <t>テストケースが存在しますので、このファイルを原紙とするファイルが多数存在することになります。</t>
  </si>
  <si>
    <t>これらを用いて作成できるTcl/Tkスクリプトを、毎回Consoleウィンドウで入力して実行するのも大変です。また</t>
  </si>
  <si>
    <t>最新の結果を収集するにも複数のファイルを開かねばならず、目視確認作業でミスが混入する可能性もあります。</t>
  </si>
  <si>
    <t>これらの問題を解決するため、上位ツールとして"TclScriptExecutor(v???).xls"を開発しました。これにより以下の</t>
  </si>
  <si>
    <t>機能を実現できます。</t>
  </si>
  <si>
    <t>・特定のパスを起点に、サブディレクトリを再帰的検索し、テストケースおよびパラメータをリストアップする</t>
  </si>
  <si>
    <t>・リストアップしたテストケースのスクリプトを一括して生成する</t>
  </si>
  <si>
    <t>・一括生成されたスクリプトを連続的に実行し、結果を一覧表で表示する</t>
  </si>
  <si>
    <t>・理由あって実行できなかったスクリプト、実行したが結果NGであったスクリプトを色分け表示する</t>
  </si>
  <si>
    <t>TclScriptExecutorを利用することで、ターゲットバージョンのバージョンアップに対する回帰テスト（リグレッション</t>
  </si>
  <si>
    <t xml:space="preserve">        # 以下(成功)</t>
  </si>
  <si>
    <t xml:space="preserve">        # より大きい(エラー)</t>
  </si>
  <si>
    <t xml:space="preserve">        # より小さい(成功)</t>
  </si>
  <si>
    <t xml:space="preserve">        # 以上(エラー)</t>
  </si>
  <si>
    <t xml:space="preserve">        # 以上(成功)</t>
  </si>
  <si>
    <t xml:space="preserve">        # より小さい(エラー)</t>
  </si>
  <si>
    <t xml:space="preserve">        # より大きい(成功)</t>
  </si>
  <si>
    <t xml:space="preserve">        # 以下(エラー)</t>
  </si>
  <si>
    <t>表示値がパラメータより大きいことを確かめます（マイナス値指定可）</t>
  </si>
  <si>
    <t>表示値がパラメータ以上であることを確かめます（マイナス値指定可）</t>
  </si>
  <si>
    <t>表示値がパラメータより小さいことを確かめます（マイナス値指定可）</t>
  </si>
  <si>
    <t>表示値がパラメータ以下であることを確かめます（マイナス値指定可）</t>
  </si>
  <si>
    <t>・メモリ内容を表示する、ファイルへ保存する、または指定値で埋める</t>
  </si>
  <si>
    <t>開始アドレスからのメモリ内容をバイナリ形式で読み込みます（注意！シンボル情報がクリアされます）</t>
  </si>
  <si>
    <t># 関数:拡張DLL</t>
  </si>
  <si>
    <t>proc ext_dll {number} {</t>
  </si>
  <si>
    <t xml:space="preserve">    set logText "tclext.dll呼び出し パラメータ = "</t>
  </si>
  <si>
    <t xml:space="preserve">    append logText [format "%d" $number]</t>
  </si>
  <si>
    <t xml:space="preserve">    # 実行</t>
  </si>
  <si>
    <t xml:space="preserve">    set hewResult [dde $number "dummy" $logFile]</t>
  </si>
  <si>
    <t xml:space="preserve">    set logText "結果 = "</t>
  </si>
  <si>
    <t xml:space="preserve">    append logText [format "%d" $hewResult]</t>
  </si>
  <si>
    <t xml:space="preserve">    # 結果表示</t>
  </si>
  <si>
    <t xml:space="preserve">    # 結果がマイナスであれば異常終了</t>
  </si>
  <si>
    <t xml:space="preserve">    if {$hewResult &lt; 0} {</t>
  </si>
  <si>
    <t xml:space="preserve">        terminate_error "負の値が返されました"</t>
  </si>
  <si>
    <t>tclext.dllへ引き渡すint引数 (0～9は予約)。負の値が返されるとエラー</t>
  </si>
  <si>
    <t>テスト）が極めて効率的に行なえます。是非、あわせて活用してみてください。</t>
  </si>
  <si>
    <t>Hew+E8aエミュレータは後継のIDEであるCS+(旧名CubeSuite+)と異なり、シンボルのサポートが十分ではあり</t>
  </si>
  <si>
    <t>ません。以下マイコンとしてM16Cファミリを使用する際の注意事項を記します。</t>
  </si>
  <si>
    <t>CPUレジスタはバンク番号つきで指定する必要があります。</t>
  </si>
  <si>
    <t>例えば汎用レジスタR0は、"R0"と指定してはいけません。"0R0"のように指定してください。</t>
  </si>
  <si>
    <t>(1)CPUレジスタ</t>
  </si>
  <si>
    <t>(2)ブレークポイント（ソフト）</t>
  </si>
  <si>
    <t>ソフトウェア・ブレークは、ソース・ファイル#行番号の形式で指定可能です。たとえばmain.cの65行目に</t>
  </si>
  <si>
    <t>サブディレクトリに存在するソースファイルは、.hwpからの相対パスをパス区切り記号"/"で区切って指定します。</t>
  </si>
  <si>
    <t>例えばhwpファイルの下に"Sub"というフォルダがあり、そこに"sub.c"が存在するとします。その65行目にセット</t>
  </si>
  <si>
    <t>したい場合は"Sub/sub.c#65"と指定します。</t>
  </si>
  <si>
    <t>(3)ブレークポイント(ハード)</t>
  </si>
  <si>
    <t>ハードウェア・ブレークは、ソースファイルと行番号による指定ができません。mapファイルに示される</t>
  </si>
  <si>
    <t>シンボル名か、またはシンボル名からの相対による指定しかできません。以下に例を示します：</t>
  </si>
  <si>
    <t>_main</t>
  </si>
  <si>
    <t>⇒</t>
  </si>
  <si>
    <t>ブレークポイントをセットしたい場合、"main.c#65"のように指定します。</t>
  </si>
  <si>
    <t>関数 main() の先頭にブレークポイントを設定します</t>
  </si>
  <si>
    <t>_main+0x12</t>
  </si>
  <si>
    <t>関数 main() の先頭から+0x12バイトの位置にブレークポイントを設定します。</t>
  </si>
  <si>
    <t>その具体的な位置は、ミックスモードを利用して参照する必要があります。</t>
  </si>
  <si>
    <t>ただしハードウェア・ブレークは”設定した後に”その位置がソースファイルの何行目かを知ることができます。</t>
  </si>
  <si>
    <t>ログファイルを後から見ると、”ファイル名/行番号”の形式で表示されていることを確認できます。</t>
  </si>
  <si>
    <t>(4)変数値表示</t>
  </si>
  <si>
    <t>変数値表示で指定する変数値は、ブレークした時点で見える範囲(Current Scopeと呼びます)に限定されます。</t>
  </si>
  <si>
    <t>つまり、ある関数 foo() 内でブレークした時は以下の変数を参照できるはずです：</t>
  </si>
  <si>
    <t>・foo()が存在するソースファイル内で宣言されたstatic変数</t>
  </si>
  <si>
    <t>・foo()の関数内で宣言された自動変数</t>
  </si>
  <si>
    <t>変数値表示は、ブレーク位置を想定した上で上記を意識して指定する必要があります。</t>
  </si>
  <si>
    <t>・foo()が存在するソースファイル内でextern宣言されたグローバル変数</t>
  </si>
  <si>
    <t>(4)アドレス指定</t>
  </si>
  <si>
    <t>アドレス指定は変数値表示と似ています。また演算式を含むことができます。</t>
  </si>
  <si>
    <t>static unsigned int global_counter；</t>
  </si>
  <si>
    <t>上記の宣言に対して、開始アドレス global_counter、終了アドレス global_counter+1 という指定が可能です。</t>
  </si>
  <si>
    <t>メモリ表示はバイト単位で行われます。上記でglobal_counter = 0x4000の場合、00 40 と表示されます。</t>
  </si>
  <si>
    <t>⇒”スクリプト作成時にコマンドをクリップボードへコピーする”を指定すると、そのままペーストできます。</t>
  </si>
  <si>
    <t>・表示した変数値/CPUレジスタ値のビットマスクを行う（ANDマスク)</t>
  </si>
  <si>
    <t>・表示した変数値/CPUレジスタ値の比較検証を行う（一致・不一致・より大きい・より小さい・以上・以下）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</si>
</sst>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lt;=999]000;[&lt;=9999]000\-00;000\-0000"/>
    <numFmt numFmtId="179" formatCode="0.E+00"/>
  </numFmts>
  <fonts count="46">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20"/>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5999600291252136"/>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000000"/>
        <bgColor indexed="64"/>
      </patternFill>
    </fill>
    <fill>
      <patternFill patternType="solid">
        <fgColor theme="3" tint="0.7999799847602844"/>
        <bgColor indexed="64"/>
      </patternFill>
    </fill>
    <fill>
      <patternFill patternType="solid">
        <fgColor theme="5" tint="0.5999600291252136"/>
        <bgColor indexed="64"/>
      </patternFill>
    </fill>
    <fill>
      <patternFill patternType="solid">
        <fgColor rgb="FFCCFFCC"/>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ck">
        <color rgb="FFFF0000"/>
      </left>
      <right style="thick">
        <color rgb="FFFF0000"/>
      </right>
      <top style="thick">
        <color rgb="FFFF0000"/>
      </top>
      <bottom style="thin"/>
    </border>
    <border>
      <left style="thick">
        <color rgb="FFFF0000"/>
      </left>
      <right style="thick">
        <color rgb="FFFF0000"/>
      </right>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thin"/>
      <bottom style="thin"/>
    </border>
    <border>
      <left>
        <color indexed="63"/>
      </left>
      <right style="thin"/>
      <top style="hair"/>
      <bottom style="hair"/>
    </border>
    <border>
      <left style="thick">
        <color rgb="FFFF0000"/>
      </left>
      <right style="thick">
        <color rgb="FFFF0000"/>
      </right>
      <top style="hair"/>
      <bottom style="hair"/>
    </border>
    <border>
      <left style="thick">
        <color rgb="FFFF0000"/>
      </left>
      <right style="thick">
        <color rgb="FFFF0000"/>
      </right>
      <top style="hair"/>
      <bottom style="thick">
        <color rgb="FFFF0000"/>
      </bottom>
    </border>
    <border>
      <left style="thick">
        <color rgb="FFFF0000"/>
      </left>
      <right style="thick">
        <color rgb="FFFF0000"/>
      </right>
      <top>
        <color indexed="63"/>
      </top>
      <bottom style="hair"/>
    </border>
    <border>
      <left style="thin"/>
      <right style="thin"/>
      <top style="thin"/>
      <bottom style="thick">
        <color rgb="FFFF0000"/>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thin"/>
      <bottom>
        <color indexed="63"/>
      </bottom>
    </border>
    <border>
      <left style="thick">
        <color rgb="FFFF0000"/>
      </left>
      <right style="thick">
        <color rgb="FFFF0000"/>
      </right>
      <top style="thick">
        <color rgb="FFFF0000"/>
      </top>
      <bottom style="hair"/>
    </border>
    <border>
      <left style="thick">
        <color rgb="FFFF0000"/>
      </left>
      <right style="thick">
        <color rgb="FFFF0000"/>
      </right>
      <top style="thin"/>
      <bottom style="thick">
        <color rgb="FFFF0000"/>
      </bottom>
    </border>
    <border>
      <left>
        <color indexed="63"/>
      </left>
      <right>
        <color indexed="63"/>
      </right>
      <top style="thin"/>
      <bottom style="thin"/>
    </border>
    <border>
      <left style="thick">
        <color rgb="FFFF0000"/>
      </left>
      <right>
        <color indexed="63"/>
      </right>
      <top style="thick">
        <color rgb="FFFF0000"/>
      </top>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style="thick">
        <color rgb="FFFF0000"/>
      </left>
      <right>
        <color indexed="63"/>
      </right>
      <top style="thin"/>
      <bottom style="thick">
        <color rgb="FFFF0000"/>
      </bottom>
    </border>
    <border>
      <left>
        <color indexed="63"/>
      </left>
      <right>
        <color indexed="63"/>
      </right>
      <top style="thin"/>
      <bottom style="thick">
        <color rgb="FFFF0000"/>
      </bottom>
    </border>
    <border>
      <left>
        <color indexed="63"/>
      </left>
      <right style="thick">
        <color rgb="FFFF0000"/>
      </right>
      <top style="thin"/>
      <bottom style="thick">
        <color rgb="FFFF0000"/>
      </bottom>
    </border>
    <border>
      <left>
        <color indexed="63"/>
      </left>
      <right style="thick">
        <color rgb="FFFF0000"/>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applyAlignment="1" quotePrefix="1">
      <alignment vertical="center"/>
    </xf>
    <xf numFmtId="0" fontId="0" fillId="33" borderId="15" xfId="0" applyFill="1" applyBorder="1" applyAlignment="1">
      <alignment vertical="center" wrapText="1"/>
    </xf>
    <xf numFmtId="0" fontId="0" fillId="34" borderId="16" xfId="0" applyFill="1" applyBorder="1" applyAlignment="1">
      <alignment vertical="center"/>
    </xf>
    <xf numFmtId="0" fontId="44" fillId="0" borderId="0" xfId="0" applyFont="1" applyAlignment="1">
      <alignment vertical="center"/>
    </xf>
    <xf numFmtId="0" fontId="44" fillId="0" borderId="0" xfId="0" applyNumberFormat="1" applyFont="1" applyAlignment="1">
      <alignment vertical="center"/>
    </xf>
    <xf numFmtId="179" fontId="44" fillId="0" borderId="0" xfId="0" applyNumberFormat="1" applyFont="1" applyAlignment="1">
      <alignment vertical="center"/>
    </xf>
    <xf numFmtId="0" fontId="0" fillId="0" borderId="0" xfId="0" applyFill="1" applyAlignment="1">
      <alignment vertical="center"/>
    </xf>
    <xf numFmtId="0" fontId="0" fillId="28" borderId="15" xfId="0" applyFill="1" applyBorder="1" applyAlignment="1">
      <alignment horizontal="center" vertical="center"/>
    </xf>
    <xf numFmtId="14" fontId="0" fillId="0" borderId="10" xfId="0" applyNumberFormat="1" applyBorder="1" applyAlignment="1">
      <alignment vertical="center"/>
    </xf>
    <xf numFmtId="0" fontId="0" fillId="35" borderId="15" xfId="0" applyFill="1" applyBorder="1" applyAlignment="1">
      <alignment vertical="center"/>
    </xf>
    <xf numFmtId="14" fontId="0" fillId="0" borderId="11" xfId="0" applyNumberFormat="1" applyBorder="1" applyAlignment="1">
      <alignment vertical="center"/>
    </xf>
    <xf numFmtId="0" fontId="0" fillId="36" borderId="12" xfId="0" applyFill="1" applyBorder="1" applyAlignment="1">
      <alignment vertical="center"/>
    </xf>
    <xf numFmtId="14" fontId="0" fillId="36" borderId="12" xfId="0" applyNumberFormat="1" applyFill="1" applyBorder="1" applyAlignment="1">
      <alignment vertical="center"/>
    </xf>
    <xf numFmtId="0" fontId="0" fillId="36" borderId="17" xfId="0" applyFill="1" applyBorder="1" applyAlignment="1">
      <alignment vertical="center"/>
    </xf>
    <xf numFmtId="0" fontId="0" fillId="36" borderId="0" xfId="0" applyFill="1" applyAlignment="1">
      <alignment vertical="center"/>
    </xf>
    <xf numFmtId="0" fontId="0" fillId="0" borderId="0" xfId="0" applyNumberFormat="1" applyAlignment="1">
      <alignment vertical="center"/>
    </xf>
    <xf numFmtId="14" fontId="0" fillId="0" borderId="13" xfId="0" applyNumberFormat="1" applyBorder="1" applyAlignment="1">
      <alignment vertical="center"/>
    </xf>
    <xf numFmtId="0" fontId="0" fillId="0" borderId="13" xfId="0" applyBorder="1" applyAlignment="1">
      <alignment horizontal="right" vertical="center"/>
    </xf>
    <xf numFmtId="0" fontId="0" fillId="0" borderId="13" xfId="0" applyBorder="1" applyAlignment="1">
      <alignment horizontal="center"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left" vertical="center" shrinkToFit="1"/>
    </xf>
    <xf numFmtId="0" fontId="0" fillId="0" borderId="11" xfId="0" applyBorder="1" applyAlignment="1">
      <alignment horizontal="left" vertical="center" shrinkToFit="1"/>
    </xf>
    <xf numFmtId="0" fontId="0" fillId="0" borderId="15" xfId="0" applyBorder="1" applyAlignment="1">
      <alignment horizontal="right" vertical="center"/>
    </xf>
    <xf numFmtId="0" fontId="0" fillId="0" borderId="15" xfId="0" applyBorder="1" applyAlignment="1">
      <alignment horizontal="center" vertical="center"/>
    </xf>
    <xf numFmtId="14" fontId="0" fillId="0" borderId="15" xfId="0" applyNumberFormat="1" applyBorder="1" applyAlignment="1">
      <alignment horizontal="right" vertical="center"/>
    </xf>
    <xf numFmtId="49" fontId="0" fillId="0" borderId="15" xfId="0" applyNumberFormat="1" applyBorder="1" applyAlignment="1">
      <alignment horizontal="right" vertical="center"/>
    </xf>
    <xf numFmtId="0" fontId="0" fillId="33" borderId="15" xfId="0" applyFill="1" applyBorder="1" applyAlignment="1">
      <alignment horizontal="left" vertical="center"/>
    </xf>
    <xf numFmtId="0" fontId="0" fillId="33" borderId="15" xfId="0" applyFill="1" applyBorder="1" applyAlignment="1">
      <alignment vertical="center"/>
    </xf>
    <xf numFmtId="55" fontId="0" fillId="0" borderId="0" xfId="0" applyNumberFormat="1" applyAlignment="1" quotePrefix="1">
      <alignment vertical="center"/>
    </xf>
    <xf numFmtId="0" fontId="0" fillId="0" borderId="0" xfId="0" applyAlignment="1" quotePrefix="1">
      <alignment vertical="center"/>
    </xf>
    <xf numFmtId="0" fontId="0" fillId="0" borderId="10" xfId="0" applyBorder="1" applyAlignment="1">
      <alignment vertical="center" wrapText="1"/>
    </xf>
    <xf numFmtId="0" fontId="0" fillId="0" borderId="11" xfId="0" applyBorder="1" applyAlignment="1">
      <alignment vertical="center" wrapText="1"/>
    </xf>
    <xf numFmtId="49" fontId="0" fillId="0" borderId="18" xfId="0" applyNumberFormat="1" applyBorder="1" applyAlignment="1">
      <alignment horizontal="left" vertical="center" shrinkToFit="1"/>
    </xf>
    <xf numFmtId="49" fontId="0" fillId="0" borderId="19" xfId="0" applyNumberFormat="1" applyBorder="1" applyAlignment="1">
      <alignment horizontal="left" vertical="center" shrinkToFit="1"/>
    </xf>
    <xf numFmtId="14" fontId="0" fillId="0" borderId="19" xfId="0" applyNumberFormat="1" applyBorder="1" applyAlignment="1">
      <alignment horizontal="left" vertical="center"/>
    </xf>
    <xf numFmtId="177" fontId="0" fillId="0" borderId="19" xfId="0" applyNumberFormat="1" applyBorder="1" applyAlignment="1">
      <alignment horizontal="left" vertical="center" shrinkToFit="1"/>
    </xf>
    <xf numFmtId="0" fontId="0" fillId="37" borderId="20"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4" xfId="0" applyFill="1" applyBorder="1" applyAlignment="1">
      <alignment vertical="center" wrapText="1"/>
    </xf>
    <xf numFmtId="0" fontId="0" fillId="0" borderId="25" xfId="0" applyBorder="1" applyAlignment="1">
      <alignment vertical="center"/>
    </xf>
    <xf numFmtId="0" fontId="0" fillId="36" borderId="0"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8" borderId="29" xfId="0" applyFill="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8" borderId="16" xfId="0" applyFill="1" applyBorder="1" applyAlignment="1">
      <alignment vertical="center" wrapText="1"/>
    </xf>
    <xf numFmtId="49" fontId="0" fillId="0" borderId="34" xfId="0" applyNumberFormat="1" applyBorder="1" applyAlignment="1">
      <alignment horizontal="left" vertical="center"/>
    </xf>
    <xf numFmtId="49" fontId="0" fillId="0" borderId="26" xfId="0" applyNumberFormat="1" applyBorder="1" applyAlignment="1">
      <alignment horizontal="left" vertical="center"/>
    </xf>
    <xf numFmtId="49" fontId="0" fillId="0" borderId="27" xfId="0" applyNumberFormat="1" applyBorder="1" applyAlignment="1">
      <alignment horizontal="left" vertical="center"/>
    </xf>
    <xf numFmtId="49" fontId="0" fillId="0" borderId="10" xfId="0" applyNumberFormat="1" applyBorder="1" applyAlignment="1">
      <alignment vertical="center" wrapText="1"/>
    </xf>
    <xf numFmtId="49" fontId="0" fillId="0" borderId="11" xfId="0" applyNumberFormat="1" applyBorder="1" applyAlignment="1">
      <alignment vertical="center" wrapText="1"/>
    </xf>
    <xf numFmtId="0" fontId="0" fillId="0" borderId="17" xfId="0" applyBorder="1" applyAlignment="1">
      <alignment vertical="center"/>
    </xf>
    <xf numFmtId="49" fontId="0" fillId="0" borderId="34" xfId="0" applyNumberFormat="1" applyBorder="1" applyAlignment="1">
      <alignment vertical="center" wrapText="1"/>
    </xf>
    <xf numFmtId="49" fontId="0" fillId="0" borderId="26" xfId="0" applyNumberFormat="1" applyBorder="1" applyAlignment="1">
      <alignment vertical="center" wrapText="1"/>
    </xf>
    <xf numFmtId="49" fontId="0" fillId="0" borderId="27" xfId="0" applyNumberFormat="1" applyBorder="1" applyAlignment="1">
      <alignment vertical="center" wrapText="1"/>
    </xf>
    <xf numFmtId="49" fontId="0" fillId="0" borderId="19" xfId="0" applyNumberFormat="1" applyBorder="1" applyAlignment="1">
      <alignment horizontal="left" vertical="top" wrapText="1"/>
    </xf>
    <xf numFmtId="49" fontId="0" fillId="0" borderId="35" xfId="0" applyNumberFormat="1" applyBorder="1" applyAlignment="1">
      <alignment horizontal="left" vertical="center" shrinkToFit="1"/>
    </xf>
    <xf numFmtId="0" fontId="45" fillId="0" borderId="0" xfId="0" applyFont="1" applyAlignment="1">
      <alignment vertical="center"/>
    </xf>
    <xf numFmtId="0" fontId="0" fillId="0" borderId="11"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0" fillId="0" borderId="13" xfId="43" applyBorder="1" applyAlignment="1" applyProtection="1">
      <alignment horizontal="left" vertical="center"/>
      <protection/>
    </xf>
    <xf numFmtId="0" fontId="0" fillId="28" borderId="15" xfId="0" applyFill="1" applyBorder="1" applyAlignment="1">
      <alignment vertical="center"/>
    </xf>
    <xf numFmtId="0" fontId="0" fillId="39" borderId="20" xfId="0" applyFill="1" applyBorder="1" applyAlignment="1">
      <alignment vertical="center"/>
    </xf>
    <xf numFmtId="0" fontId="0" fillId="0" borderId="36" xfId="0" applyBorder="1" applyAlignment="1">
      <alignment vertical="center"/>
    </xf>
    <xf numFmtId="49" fontId="0" fillId="0" borderId="37" xfId="0" applyNumberFormat="1" applyBorder="1" applyAlignment="1">
      <alignment vertical="center" shrinkToFit="1"/>
    </xf>
    <xf numFmtId="49" fontId="0" fillId="0" borderId="38" xfId="0" applyNumberFormat="1" applyBorder="1" applyAlignment="1">
      <alignment vertical="center" shrinkToFit="1"/>
    </xf>
    <xf numFmtId="49" fontId="0" fillId="0" borderId="39" xfId="0" applyNumberFormat="1" applyBorder="1" applyAlignment="1">
      <alignment vertical="center" shrinkToFit="1"/>
    </xf>
    <xf numFmtId="49" fontId="0" fillId="0" borderId="40" xfId="0" applyNumberFormat="1" applyBorder="1" applyAlignment="1">
      <alignment vertical="center" shrinkToFit="1"/>
    </xf>
    <xf numFmtId="49" fontId="0" fillId="0" borderId="41" xfId="0" applyNumberFormat="1" applyBorder="1" applyAlignment="1">
      <alignment vertical="center" shrinkToFit="1"/>
    </xf>
    <xf numFmtId="49" fontId="0" fillId="0" borderId="42" xfId="0" applyNumberFormat="1" applyBorder="1" applyAlignment="1">
      <alignment vertical="center" shrinkToFit="1"/>
    </xf>
    <xf numFmtId="0" fontId="0" fillId="38" borderId="20" xfId="0" applyFill="1" applyBorder="1" applyAlignment="1">
      <alignment horizontal="center" vertical="center"/>
    </xf>
    <xf numFmtId="0" fontId="0" fillId="38" borderId="36" xfId="0" applyFill="1" applyBorder="1" applyAlignment="1">
      <alignment horizontal="center" vertical="center"/>
    </xf>
    <xf numFmtId="0" fontId="0" fillId="38" borderId="24" xfId="0" applyFill="1" applyBorder="1" applyAlignment="1">
      <alignment horizontal="center" vertical="center"/>
    </xf>
    <xf numFmtId="49" fontId="0" fillId="0" borderId="20" xfId="0" applyNumberFormat="1" applyBorder="1" applyAlignment="1">
      <alignment horizontal="left" vertical="top" wrapText="1"/>
    </xf>
    <xf numFmtId="49" fontId="0" fillId="0" borderId="36" xfId="0" applyNumberFormat="1" applyBorder="1" applyAlignment="1">
      <alignment horizontal="left" vertical="top" wrapText="1"/>
    </xf>
    <xf numFmtId="49" fontId="0" fillId="0" borderId="24" xfId="0" applyNumberFormat="1" applyBorder="1" applyAlignment="1">
      <alignment horizontal="left" vertical="top" wrapText="1"/>
    </xf>
    <xf numFmtId="0" fontId="0" fillId="33" borderId="20" xfId="0" applyFill="1" applyBorder="1" applyAlignment="1">
      <alignment horizontal="center" vertical="center"/>
    </xf>
    <xf numFmtId="0" fontId="0" fillId="33" borderId="36"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24" xfId="0" applyFill="1" applyBorder="1" applyAlignment="1">
      <alignment horizontal="center" vertical="center"/>
    </xf>
    <xf numFmtId="49" fontId="0" fillId="0" borderId="20" xfId="0" applyNumberFormat="1" applyBorder="1" applyAlignment="1">
      <alignment vertical="center" shrinkToFit="1"/>
    </xf>
    <xf numFmtId="49" fontId="0" fillId="0" borderId="36" xfId="0" applyNumberFormat="1" applyBorder="1" applyAlignment="1">
      <alignment vertical="center" shrinkToFit="1"/>
    </xf>
    <xf numFmtId="49" fontId="0" fillId="0" borderId="24" xfId="0" applyNumberFormat="1" applyBorder="1" applyAlignment="1">
      <alignment vertical="center" shrinkToFit="1"/>
    </xf>
    <xf numFmtId="0" fontId="0" fillId="39" borderId="15" xfId="0" applyFill="1" applyBorder="1" applyAlignment="1">
      <alignment vertical="center"/>
    </xf>
    <xf numFmtId="0" fontId="0" fillId="39" borderId="36" xfId="0" applyFill="1" applyBorder="1" applyAlignment="1">
      <alignment vertical="center"/>
    </xf>
    <xf numFmtId="0" fontId="0" fillId="0" borderId="43" xfId="0" applyBorder="1" applyAlignment="1">
      <alignment vertical="center"/>
    </xf>
    <xf numFmtId="0" fontId="0" fillId="0" borderId="0" xfId="0" applyAlignment="1" quotePrefix="1">
      <alignment vertical="center"/>
    </xf>
    <xf numFmtId="0" fontId="0" fillId="0" borderId="0" xfId="0" applyAlignment="1">
      <alignment vertical="center"/>
    </xf>
    <xf numFmtId="0" fontId="0" fillId="0" borderId="44" xfId="0" applyBorder="1" applyAlignment="1">
      <alignment horizontal="center" vertical="center"/>
    </xf>
    <xf numFmtId="0" fontId="0" fillId="0" borderId="4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DDDDDD"/>
        </patternFill>
      </fill>
    </dxf>
    <dxf>
      <fill>
        <patternFill>
          <bgColor theme="0" tint="-0.149959996342659"/>
        </patternFill>
      </fill>
    </dxf>
    <dxf>
      <fill>
        <patternFill>
          <bgColor rgb="FFFFFFCC"/>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106</xdr:row>
      <xdr:rowOff>142875</xdr:rowOff>
    </xdr:from>
    <xdr:to>
      <xdr:col>3</xdr:col>
      <xdr:colOff>3257550</xdr:colOff>
      <xdr:row>110</xdr:row>
      <xdr:rowOff>161925</xdr:rowOff>
    </xdr:to>
    <xdr:sp>
      <xdr:nvSpPr>
        <xdr:cNvPr id="1" name="四角形吹き出し 1"/>
        <xdr:cNvSpPr>
          <a:spLocks/>
        </xdr:cNvSpPr>
      </xdr:nvSpPr>
      <xdr:spPr>
        <a:xfrm>
          <a:off x="1304925" y="19326225"/>
          <a:ext cx="4924425" cy="704850"/>
        </a:xfrm>
        <a:prstGeom prst="wedgeRectCallout">
          <a:avLst>
            <a:gd name="adj1" fmla="val -35347"/>
            <a:gd name="adj2" fmla="val -117421"/>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100</a:t>
          </a:r>
          <a:r>
            <a:rPr lang="en-US" cap="none" sz="1100" b="0" i="0" u="none" baseline="0">
              <a:solidFill>
                <a:srgbClr val="000000"/>
              </a:solidFill>
            </a:rPr>
            <a:t>コマンドまで入力欄を用意していますが、不足する場合はこの辺りで行挿入を行い、行を追加してください。理論上</a:t>
          </a:r>
          <a:r>
            <a:rPr lang="en-US" cap="none" sz="1100" b="0" i="0" u="none" baseline="0">
              <a:solidFill>
                <a:srgbClr val="000000"/>
              </a:solidFill>
            </a:rPr>
            <a:t>65000</a:t>
          </a:r>
          <a:r>
            <a:rPr lang="en-US" cap="none" sz="1100" b="0" i="0" u="none" baseline="0">
              <a:solidFill>
                <a:srgbClr val="000000"/>
              </a:solidFill>
            </a:rPr>
            <a:t>行まで編集・作成可能です</a:t>
          </a:r>
          <a:r>
            <a:rPr lang="en-US" cap="none" sz="1100" b="0" i="0" u="none" baseline="0">
              <a:solidFill>
                <a:srgbClr val="000000"/>
              </a:solidFill>
            </a:rPr>
            <a:t>
</a:t>
          </a:r>
          <a:r>
            <a:rPr lang="en-US" cap="none" sz="1100" b="0" i="0" u="none" baseline="0">
              <a:solidFill>
                <a:srgbClr val="000000"/>
              </a:solidFill>
            </a:rPr>
            <a:t>（ただし、巨大なスクリプトを</a:t>
          </a:r>
          <a:r>
            <a:rPr lang="en-US" cap="none" sz="1100" b="0" i="0" u="none" baseline="0">
              <a:solidFill>
                <a:srgbClr val="000000"/>
              </a:solidFill>
            </a:rPr>
            <a:t>CS+</a:t>
          </a:r>
          <a:r>
            <a:rPr lang="en-US" cap="none" sz="1100" b="0" i="0" u="none" baseline="0">
              <a:solidFill>
                <a:srgbClr val="000000"/>
              </a:solidFill>
            </a:rPr>
            <a:t>が読み込み・実行できるかどうかは別問題です）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H117"/>
  <sheetViews>
    <sheetView zoomScalePageLayoutView="0" workbookViewId="0" topLeftCell="B1">
      <selection activeCell="B4" sqref="B4"/>
    </sheetView>
  </sheetViews>
  <sheetFormatPr defaultColWidth="9.140625" defaultRowHeight="15"/>
  <cols>
    <col min="1" max="1" width="1.7109375" style="0" hidden="1" customWidth="1"/>
    <col min="2" max="2" width="6.421875" style="0" customWidth="1"/>
    <col min="3" max="3" width="11.140625" style="0" customWidth="1"/>
    <col min="4" max="4" width="19.7109375" style="0" customWidth="1"/>
    <col min="5" max="5" width="13.28125" style="0" customWidth="1"/>
    <col min="6" max="6" width="19.7109375" style="0" bestFit="1" customWidth="1"/>
    <col min="7" max="7" width="69.7109375" style="0" customWidth="1"/>
    <col min="8" max="8" width="11.28125" style="0" customWidth="1"/>
  </cols>
  <sheetData>
    <row r="1" spans="1:8" ht="14.25" thickBot="1">
      <c r="A1" s="21" t="str">
        <f>IF(LatestResult="","UNF",LatestResult)</f>
        <v>UNF</v>
      </c>
      <c r="B1" s="92" t="s">
        <v>119</v>
      </c>
      <c r="C1" s="93"/>
      <c r="D1" s="93"/>
      <c r="E1" s="93"/>
      <c r="F1" s="94"/>
      <c r="G1" s="94"/>
      <c r="H1" s="95"/>
    </row>
    <row r="2" spans="2:8" ht="14.25" thickTop="1">
      <c r="B2" s="78" t="s">
        <v>126</v>
      </c>
      <c r="C2" s="79"/>
      <c r="D2" s="79"/>
      <c r="E2" s="79"/>
      <c r="F2" s="80"/>
      <c r="G2" s="81"/>
      <c r="H2" s="82"/>
    </row>
    <row r="3" spans="2:8" ht="14.25" thickBot="1">
      <c r="B3" s="78" t="s">
        <v>118</v>
      </c>
      <c r="C3" s="79"/>
      <c r="D3" s="79"/>
      <c r="E3" s="79"/>
      <c r="F3" s="83"/>
      <c r="G3" s="84"/>
      <c r="H3" s="85"/>
    </row>
    <row r="4" ht="14.25" thickTop="1"/>
    <row r="5" spans="2:8" ht="13.5">
      <c r="B5" s="86" t="s">
        <v>121</v>
      </c>
      <c r="C5" s="87"/>
      <c r="D5" s="87"/>
      <c r="E5" s="87"/>
      <c r="F5" s="88"/>
      <c r="G5" s="12"/>
      <c r="H5" s="12"/>
    </row>
    <row r="6" spans="2:6" ht="13.5">
      <c r="B6" s="13" t="s">
        <v>113</v>
      </c>
      <c r="C6" s="13" t="s">
        <v>116</v>
      </c>
      <c r="D6" s="13" t="s">
        <v>117</v>
      </c>
      <c r="E6" s="13" t="s">
        <v>112</v>
      </c>
      <c r="F6" s="13" t="s">
        <v>114</v>
      </c>
    </row>
    <row r="7" spans="2:6" ht="13.5">
      <c r="B7" s="33"/>
      <c r="C7" s="33"/>
      <c r="D7" s="33"/>
      <c r="E7" s="32"/>
      <c r="F7" s="31"/>
    </row>
    <row r="8" spans="2:6" ht="13.5">
      <c r="B8" s="86" t="s">
        <v>154</v>
      </c>
      <c r="C8" s="87"/>
      <c r="D8" s="87"/>
      <c r="E8" s="87"/>
      <c r="F8" s="88"/>
    </row>
    <row r="9" spans="2:6" ht="66" customHeight="1">
      <c r="B9" s="89"/>
      <c r="C9" s="90"/>
      <c r="D9" s="90"/>
      <c r="E9" s="90"/>
      <c r="F9" s="91"/>
    </row>
    <row r="11" spans="2:7" ht="13.5">
      <c r="B11" s="86" t="s">
        <v>120</v>
      </c>
      <c r="C11" s="87"/>
      <c r="D11" s="87"/>
      <c r="E11" s="87"/>
      <c r="F11" s="88"/>
      <c r="G11" t="s">
        <v>270</v>
      </c>
    </row>
    <row r="12" spans="2:7" ht="13.5">
      <c r="B12" s="77" t="s">
        <v>123</v>
      </c>
      <c r="C12" s="77"/>
      <c r="D12" s="77"/>
      <c r="E12" s="77"/>
      <c r="F12" s="30">
        <v>1</v>
      </c>
      <c r="G12" t="s">
        <v>153</v>
      </c>
    </row>
    <row r="13" spans="2:7" ht="13.5">
      <c r="B13" s="77" t="s">
        <v>124</v>
      </c>
      <c r="C13" s="77"/>
      <c r="D13" s="77"/>
      <c r="E13" s="77"/>
      <c r="F13" s="30">
        <v>0</v>
      </c>
      <c r="G13" t="s">
        <v>141</v>
      </c>
    </row>
    <row r="14" spans="2:7" ht="13.5">
      <c r="B14" s="77" t="s">
        <v>125</v>
      </c>
      <c r="C14" s="77"/>
      <c r="D14" s="77"/>
      <c r="E14" s="77"/>
      <c r="F14" s="30">
        <v>1</v>
      </c>
      <c r="G14" t="str">
        <f>"　★ツールバージョン："&amp;ToolVersion</f>
        <v>　★ツールバージョン：version 1.00</v>
      </c>
    </row>
    <row r="16" spans="2:8" ht="13.5">
      <c r="B16" s="34" t="s">
        <v>113</v>
      </c>
      <c r="C16" s="34" t="s">
        <v>116</v>
      </c>
      <c r="D16" s="35" t="s">
        <v>117</v>
      </c>
      <c r="E16" s="34" t="s">
        <v>112</v>
      </c>
      <c r="F16" s="34" t="s">
        <v>287</v>
      </c>
      <c r="G16" s="34" t="s">
        <v>115</v>
      </c>
      <c r="H16" s="34" t="s">
        <v>114</v>
      </c>
    </row>
    <row r="17" spans="2:8" ht="13.5">
      <c r="B17" s="23"/>
      <c r="C17" s="23"/>
      <c r="D17" s="23"/>
      <c r="E17" s="22"/>
      <c r="F17" s="76"/>
      <c r="G17" s="28"/>
      <c r="H17" s="24"/>
    </row>
    <row r="18" spans="2:8" ht="13.5">
      <c r="B18" s="25"/>
      <c r="C18" s="25"/>
      <c r="D18" s="25"/>
      <c r="E18" s="16"/>
      <c r="F18" s="26"/>
      <c r="G18" s="29"/>
      <c r="H18" s="27"/>
    </row>
    <row r="19" spans="2:8" ht="13.5">
      <c r="B19" s="25"/>
      <c r="C19" s="25"/>
      <c r="D19" s="25"/>
      <c r="E19" s="16"/>
      <c r="F19" s="26"/>
      <c r="G19" s="29"/>
      <c r="H19" s="27"/>
    </row>
    <row r="20" spans="2:8" ht="13.5">
      <c r="B20" s="2"/>
      <c r="C20" s="2"/>
      <c r="D20" s="2"/>
      <c r="E20" s="2"/>
      <c r="F20" s="2"/>
      <c r="G20" s="2"/>
      <c r="H20" s="2"/>
    </row>
    <row r="21" spans="2:8" ht="13.5">
      <c r="B21" s="2"/>
      <c r="C21" s="2"/>
      <c r="D21" s="2"/>
      <c r="E21" s="2"/>
      <c r="F21" s="2"/>
      <c r="G21" s="2"/>
      <c r="H21" s="2"/>
    </row>
    <row r="22" spans="2:8" ht="13.5">
      <c r="B22" s="2"/>
      <c r="C22" s="2"/>
      <c r="D22" s="2"/>
      <c r="E22" s="2"/>
      <c r="F22" s="2"/>
      <c r="G22" s="2"/>
      <c r="H22" s="2"/>
    </row>
    <row r="23" spans="2:8" ht="13.5">
      <c r="B23" s="2"/>
      <c r="C23" s="2"/>
      <c r="D23" s="2"/>
      <c r="E23" s="2"/>
      <c r="F23" s="2"/>
      <c r="G23" s="2"/>
      <c r="H23" s="2"/>
    </row>
    <row r="24" spans="2:8" ht="13.5">
      <c r="B24" s="2"/>
      <c r="C24" s="2"/>
      <c r="D24" s="2"/>
      <c r="E24" s="2"/>
      <c r="F24" s="2"/>
      <c r="G24" s="2"/>
      <c r="H24" s="2"/>
    </row>
    <row r="25" spans="2:8" ht="13.5">
      <c r="B25" s="2"/>
      <c r="C25" s="2"/>
      <c r="D25" s="2"/>
      <c r="E25" s="2"/>
      <c r="G25" s="2"/>
      <c r="H25" s="2"/>
    </row>
    <row r="26" spans="2:8" ht="13.5">
      <c r="B26" s="2"/>
      <c r="C26" s="2"/>
      <c r="D26" s="2"/>
      <c r="E26" s="2"/>
      <c r="F26" s="2"/>
      <c r="G26" s="2"/>
      <c r="H26" s="2"/>
    </row>
    <row r="27" spans="2:8" ht="13.5">
      <c r="B27" s="2"/>
      <c r="C27" s="2"/>
      <c r="D27" s="2"/>
      <c r="E27" s="2"/>
      <c r="F27" s="2"/>
      <c r="G27" s="2"/>
      <c r="H27" s="2"/>
    </row>
    <row r="28" spans="2:8" ht="13.5">
      <c r="B28" s="2"/>
      <c r="C28" s="2"/>
      <c r="D28" s="2"/>
      <c r="E28" s="2"/>
      <c r="F28" s="2"/>
      <c r="G28" s="2"/>
      <c r="H28" s="2"/>
    </row>
    <row r="29" spans="2:8" ht="13.5">
      <c r="B29" s="2"/>
      <c r="C29" s="2"/>
      <c r="D29" s="2"/>
      <c r="E29" s="2"/>
      <c r="F29" s="2"/>
      <c r="G29" s="2"/>
      <c r="H29" s="2"/>
    </row>
    <row r="30" spans="2:8" ht="13.5">
      <c r="B30" s="2"/>
      <c r="C30" s="2"/>
      <c r="D30" s="2"/>
      <c r="E30" s="2"/>
      <c r="F30" s="2"/>
      <c r="G30" s="2"/>
      <c r="H30" s="2"/>
    </row>
    <row r="31" spans="2:8" ht="13.5">
      <c r="B31" s="2"/>
      <c r="C31" s="2"/>
      <c r="D31" s="2"/>
      <c r="E31" s="2"/>
      <c r="F31" s="2"/>
      <c r="G31" s="2"/>
      <c r="H31" s="2"/>
    </row>
    <row r="32" spans="2:8" ht="13.5">
      <c r="B32" s="2"/>
      <c r="C32" s="2"/>
      <c r="D32" s="2"/>
      <c r="E32" s="2"/>
      <c r="F32" s="2"/>
      <c r="G32" s="2"/>
      <c r="H32" s="2"/>
    </row>
    <row r="33" spans="2:8" ht="13.5">
      <c r="B33" s="2"/>
      <c r="C33" s="2"/>
      <c r="D33" s="2"/>
      <c r="E33" s="2"/>
      <c r="F33" s="2"/>
      <c r="G33" s="2"/>
      <c r="H33" s="2"/>
    </row>
    <row r="34" spans="2:8" ht="13.5">
      <c r="B34" s="2"/>
      <c r="C34" s="2"/>
      <c r="D34" s="2"/>
      <c r="E34" s="2"/>
      <c r="F34" s="2"/>
      <c r="G34" s="2"/>
      <c r="H34" s="2"/>
    </row>
    <row r="35" spans="2:8" ht="13.5">
      <c r="B35" s="2"/>
      <c r="C35" s="2"/>
      <c r="D35" s="2"/>
      <c r="E35" s="2"/>
      <c r="F35" s="2"/>
      <c r="G35" s="2"/>
      <c r="H35" s="2"/>
    </row>
    <row r="36" spans="2:8" ht="13.5">
      <c r="B36" s="2"/>
      <c r="C36" s="2"/>
      <c r="D36" s="2"/>
      <c r="E36" s="2"/>
      <c r="F36" s="2"/>
      <c r="G36" s="2"/>
      <c r="H36" s="2"/>
    </row>
    <row r="37" spans="2:8" ht="13.5">
      <c r="B37" s="2"/>
      <c r="C37" s="2"/>
      <c r="D37" s="2"/>
      <c r="E37" s="2"/>
      <c r="F37" s="2"/>
      <c r="G37" s="2"/>
      <c r="H37" s="2"/>
    </row>
    <row r="38" spans="2:8" ht="13.5">
      <c r="B38" s="2"/>
      <c r="C38" s="2"/>
      <c r="D38" s="2"/>
      <c r="E38" s="2"/>
      <c r="F38" s="2"/>
      <c r="G38" s="2"/>
      <c r="H38" s="2"/>
    </row>
    <row r="39" spans="2:8" ht="13.5">
      <c r="B39" s="2"/>
      <c r="C39" s="2"/>
      <c r="D39" s="2"/>
      <c r="E39" s="2"/>
      <c r="F39" s="2"/>
      <c r="G39" s="2"/>
      <c r="H39" s="2"/>
    </row>
    <row r="40" spans="2:8" ht="13.5">
      <c r="B40" s="2"/>
      <c r="C40" s="2"/>
      <c r="D40" s="2"/>
      <c r="E40" s="2"/>
      <c r="F40" s="2"/>
      <c r="G40" s="2"/>
      <c r="H40" s="2"/>
    </row>
    <row r="41" spans="2:8" ht="13.5">
      <c r="B41" s="2"/>
      <c r="C41" s="2"/>
      <c r="D41" s="2"/>
      <c r="E41" s="2"/>
      <c r="F41" s="2"/>
      <c r="G41" s="2"/>
      <c r="H41" s="2"/>
    </row>
    <row r="42" spans="2:8" ht="13.5">
      <c r="B42" s="2"/>
      <c r="C42" s="2"/>
      <c r="D42" s="2"/>
      <c r="E42" s="2"/>
      <c r="F42" s="2"/>
      <c r="G42" s="2"/>
      <c r="H42" s="2"/>
    </row>
    <row r="43" spans="2:8" ht="13.5">
      <c r="B43" s="2"/>
      <c r="C43" s="2"/>
      <c r="D43" s="2"/>
      <c r="E43" s="2"/>
      <c r="F43" s="2"/>
      <c r="G43" s="2"/>
      <c r="H43" s="2"/>
    </row>
    <row r="44" spans="2:8" ht="13.5">
      <c r="B44" s="2"/>
      <c r="C44" s="2"/>
      <c r="D44" s="2"/>
      <c r="E44" s="2"/>
      <c r="F44" s="2"/>
      <c r="G44" s="2"/>
      <c r="H44" s="2"/>
    </row>
    <row r="45" spans="2:8" ht="13.5">
      <c r="B45" s="2"/>
      <c r="C45" s="2"/>
      <c r="D45" s="2"/>
      <c r="E45" s="2"/>
      <c r="F45" s="2"/>
      <c r="G45" s="2"/>
      <c r="H45" s="2"/>
    </row>
    <row r="46" spans="2:8" ht="13.5">
      <c r="B46" s="2"/>
      <c r="C46" s="2"/>
      <c r="D46" s="2"/>
      <c r="E46" s="2"/>
      <c r="F46" s="2"/>
      <c r="G46" s="2"/>
      <c r="H46" s="2"/>
    </row>
    <row r="47" spans="2:8" ht="13.5">
      <c r="B47" s="2"/>
      <c r="C47" s="2"/>
      <c r="D47" s="2"/>
      <c r="E47" s="2"/>
      <c r="F47" s="2"/>
      <c r="G47" s="2"/>
      <c r="H47" s="2"/>
    </row>
    <row r="48" spans="2:8" ht="13.5">
      <c r="B48" s="2"/>
      <c r="C48" s="2"/>
      <c r="D48" s="2"/>
      <c r="E48" s="2"/>
      <c r="F48" s="2"/>
      <c r="G48" s="2"/>
      <c r="H48" s="2"/>
    </row>
    <row r="49" spans="2:8" ht="13.5">
      <c r="B49" s="2"/>
      <c r="C49" s="2"/>
      <c r="D49" s="2"/>
      <c r="E49" s="2"/>
      <c r="F49" s="2"/>
      <c r="G49" s="2"/>
      <c r="H49" s="2"/>
    </row>
    <row r="50" spans="2:8" ht="13.5">
      <c r="B50" s="2"/>
      <c r="C50" s="2"/>
      <c r="D50" s="2"/>
      <c r="E50" s="2"/>
      <c r="F50" s="2"/>
      <c r="G50" s="2"/>
      <c r="H50" s="2"/>
    </row>
    <row r="51" spans="2:8" ht="13.5">
      <c r="B51" s="2"/>
      <c r="C51" s="2"/>
      <c r="D51" s="2"/>
      <c r="E51" s="2"/>
      <c r="F51" s="2"/>
      <c r="G51" s="2"/>
      <c r="H51" s="2"/>
    </row>
    <row r="52" spans="2:8" ht="13.5">
      <c r="B52" s="2"/>
      <c r="C52" s="2"/>
      <c r="D52" s="2"/>
      <c r="E52" s="2"/>
      <c r="F52" s="2"/>
      <c r="G52" s="2"/>
      <c r="H52" s="2"/>
    </row>
    <row r="53" spans="2:8" ht="13.5">
      <c r="B53" s="2"/>
      <c r="C53" s="2"/>
      <c r="D53" s="2"/>
      <c r="E53" s="2"/>
      <c r="F53" s="2"/>
      <c r="G53" s="2"/>
      <c r="H53" s="2"/>
    </row>
    <row r="54" spans="2:8" ht="13.5">
      <c r="B54" s="2"/>
      <c r="C54" s="2"/>
      <c r="D54" s="2"/>
      <c r="E54" s="2"/>
      <c r="F54" s="2"/>
      <c r="G54" s="2"/>
      <c r="H54" s="2"/>
    </row>
    <row r="55" spans="2:8" ht="13.5">
      <c r="B55" s="2"/>
      <c r="C55" s="2"/>
      <c r="D55" s="2"/>
      <c r="E55" s="2"/>
      <c r="F55" s="2"/>
      <c r="G55" s="2"/>
      <c r="H55" s="2"/>
    </row>
    <row r="56" spans="2:8" ht="13.5">
      <c r="B56" s="2"/>
      <c r="C56" s="2"/>
      <c r="D56" s="2"/>
      <c r="E56" s="2"/>
      <c r="F56" s="2"/>
      <c r="G56" s="2"/>
      <c r="H56" s="2"/>
    </row>
    <row r="57" spans="2:8" ht="13.5">
      <c r="B57" s="2"/>
      <c r="C57" s="2"/>
      <c r="D57" s="2"/>
      <c r="E57" s="2"/>
      <c r="F57" s="2"/>
      <c r="G57" s="2"/>
      <c r="H57" s="2"/>
    </row>
    <row r="58" spans="2:8" ht="13.5">
      <c r="B58" s="2"/>
      <c r="C58" s="2"/>
      <c r="D58" s="2"/>
      <c r="E58" s="2"/>
      <c r="F58" s="2"/>
      <c r="G58" s="2"/>
      <c r="H58" s="2"/>
    </row>
    <row r="59" spans="2:8" ht="13.5">
      <c r="B59" s="2"/>
      <c r="C59" s="2"/>
      <c r="D59" s="2"/>
      <c r="E59" s="2"/>
      <c r="F59" s="2"/>
      <c r="G59" s="2"/>
      <c r="H59" s="2"/>
    </row>
    <row r="60" spans="2:8" ht="13.5">
      <c r="B60" s="2"/>
      <c r="C60" s="2"/>
      <c r="D60" s="2"/>
      <c r="E60" s="2"/>
      <c r="F60" s="2"/>
      <c r="G60" s="2"/>
      <c r="H60" s="2"/>
    </row>
    <row r="61" spans="2:8" ht="13.5">
      <c r="B61" s="2"/>
      <c r="C61" s="2"/>
      <c r="D61" s="2"/>
      <c r="E61" s="2"/>
      <c r="F61" s="2"/>
      <c r="G61" s="2"/>
      <c r="H61" s="2"/>
    </row>
    <row r="62" spans="2:8" ht="13.5">
      <c r="B62" s="2"/>
      <c r="C62" s="2"/>
      <c r="D62" s="2"/>
      <c r="E62" s="2"/>
      <c r="F62" s="2"/>
      <c r="G62" s="2"/>
      <c r="H62" s="2"/>
    </row>
    <row r="63" spans="2:8" ht="13.5">
      <c r="B63" s="2"/>
      <c r="C63" s="2"/>
      <c r="D63" s="2"/>
      <c r="E63" s="2"/>
      <c r="F63" s="2"/>
      <c r="G63" s="2"/>
      <c r="H63" s="2"/>
    </row>
    <row r="64" spans="2:8" ht="13.5">
      <c r="B64" s="2"/>
      <c r="C64" s="2"/>
      <c r="D64" s="2"/>
      <c r="E64" s="2"/>
      <c r="F64" s="2"/>
      <c r="G64" s="2"/>
      <c r="H64" s="2"/>
    </row>
    <row r="65" spans="2:8" ht="13.5">
      <c r="B65" s="2"/>
      <c r="C65" s="2"/>
      <c r="D65" s="2"/>
      <c r="E65" s="2"/>
      <c r="F65" s="2"/>
      <c r="G65" s="2"/>
      <c r="H65" s="2"/>
    </row>
    <row r="66" spans="2:8" ht="13.5">
      <c r="B66" s="2"/>
      <c r="C66" s="2"/>
      <c r="D66" s="2"/>
      <c r="E66" s="2"/>
      <c r="F66" s="2"/>
      <c r="G66" s="2"/>
      <c r="H66" s="2"/>
    </row>
    <row r="67" spans="2:8" ht="13.5">
      <c r="B67" s="2"/>
      <c r="C67" s="2"/>
      <c r="D67" s="2"/>
      <c r="E67" s="2"/>
      <c r="F67" s="2"/>
      <c r="G67" s="2"/>
      <c r="H67" s="2"/>
    </row>
    <row r="68" spans="2:8" ht="13.5">
      <c r="B68" s="2"/>
      <c r="C68" s="2"/>
      <c r="D68" s="2"/>
      <c r="E68" s="2"/>
      <c r="F68" s="2"/>
      <c r="G68" s="2"/>
      <c r="H68" s="2"/>
    </row>
    <row r="69" spans="2:8" ht="13.5">
      <c r="B69" s="2"/>
      <c r="C69" s="2"/>
      <c r="D69" s="2"/>
      <c r="E69" s="2"/>
      <c r="F69" s="2"/>
      <c r="G69" s="2"/>
      <c r="H69" s="2"/>
    </row>
    <row r="70" spans="2:8" ht="13.5">
      <c r="B70" s="2"/>
      <c r="C70" s="2"/>
      <c r="D70" s="2"/>
      <c r="E70" s="2"/>
      <c r="F70" s="2"/>
      <c r="G70" s="2"/>
      <c r="H70" s="2"/>
    </row>
    <row r="71" spans="2:8" ht="13.5">
      <c r="B71" s="2"/>
      <c r="C71" s="2"/>
      <c r="D71" s="2"/>
      <c r="E71" s="2"/>
      <c r="F71" s="2"/>
      <c r="G71" s="2"/>
      <c r="H71" s="2"/>
    </row>
    <row r="72" spans="2:8" ht="13.5">
      <c r="B72" s="2"/>
      <c r="C72" s="2"/>
      <c r="D72" s="2"/>
      <c r="E72" s="2"/>
      <c r="F72" s="2"/>
      <c r="G72" s="2"/>
      <c r="H72" s="2"/>
    </row>
    <row r="73" spans="2:8" ht="13.5">
      <c r="B73" s="2"/>
      <c r="C73" s="2"/>
      <c r="D73" s="2"/>
      <c r="E73" s="2"/>
      <c r="F73" s="2"/>
      <c r="G73" s="2"/>
      <c r="H73" s="2"/>
    </row>
    <row r="74" spans="2:8" ht="13.5">
      <c r="B74" s="2"/>
      <c r="C74" s="2"/>
      <c r="D74" s="2"/>
      <c r="E74" s="2"/>
      <c r="F74" s="2"/>
      <c r="G74" s="2"/>
      <c r="H74" s="2"/>
    </row>
    <row r="75" spans="2:8" ht="13.5">
      <c r="B75" s="2"/>
      <c r="C75" s="2"/>
      <c r="D75" s="2"/>
      <c r="E75" s="2"/>
      <c r="F75" s="2"/>
      <c r="G75" s="2"/>
      <c r="H75" s="2"/>
    </row>
    <row r="76" spans="2:8" ht="13.5">
      <c r="B76" s="2"/>
      <c r="C76" s="2"/>
      <c r="D76" s="2"/>
      <c r="E76" s="2"/>
      <c r="F76" s="2"/>
      <c r="G76" s="2"/>
      <c r="H76" s="2"/>
    </row>
    <row r="77" spans="2:8" ht="13.5">
      <c r="B77" s="2"/>
      <c r="C77" s="2"/>
      <c r="D77" s="2"/>
      <c r="E77" s="2"/>
      <c r="F77" s="2"/>
      <c r="G77" s="2"/>
      <c r="H77" s="2"/>
    </row>
    <row r="78" spans="2:8" ht="13.5">
      <c r="B78" s="2"/>
      <c r="C78" s="2"/>
      <c r="D78" s="2"/>
      <c r="E78" s="2"/>
      <c r="F78" s="2"/>
      <c r="G78" s="2"/>
      <c r="H78" s="2"/>
    </row>
    <row r="79" spans="2:8" ht="13.5">
      <c r="B79" s="2"/>
      <c r="C79" s="2"/>
      <c r="D79" s="2"/>
      <c r="E79" s="2"/>
      <c r="F79" s="2"/>
      <c r="G79" s="2"/>
      <c r="H79" s="2"/>
    </row>
    <row r="80" spans="2:8" ht="13.5">
      <c r="B80" s="2"/>
      <c r="C80" s="2"/>
      <c r="D80" s="2"/>
      <c r="E80" s="2"/>
      <c r="F80" s="2"/>
      <c r="G80" s="2"/>
      <c r="H80" s="2"/>
    </row>
    <row r="81" spans="2:8" ht="13.5">
      <c r="B81" s="2"/>
      <c r="C81" s="2"/>
      <c r="D81" s="2"/>
      <c r="E81" s="2"/>
      <c r="F81" s="2"/>
      <c r="G81" s="2"/>
      <c r="H81" s="2"/>
    </row>
    <row r="82" spans="2:8" ht="13.5">
      <c r="B82" s="2"/>
      <c r="C82" s="2"/>
      <c r="D82" s="2"/>
      <c r="E82" s="2"/>
      <c r="F82" s="2"/>
      <c r="G82" s="2"/>
      <c r="H82" s="2"/>
    </row>
    <row r="83" spans="2:8" ht="13.5">
      <c r="B83" s="2"/>
      <c r="C83" s="2"/>
      <c r="D83" s="2"/>
      <c r="E83" s="2"/>
      <c r="F83" s="2"/>
      <c r="G83" s="2"/>
      <c r="H83" s="2"/>
    </row>
    <row r="84" spans="2:8" ht="13.5">
      <c r="B84" s="2"/>
      <c r="C84" s="2"/>
      <c r="D84" s="2"/>
      <c r="E84" s="2"/>
      <c r="F84" s="2"/>
      <c r="G84" s="2"/>
      <c r="H84" s="2"/>
    </row>
    <row r="85" spans="2:8" ht="13.5">
      <c r="B85" s="2"/>
      <c r="C85" s="2"/>
      <c r="D85" s="2"/>
      <c r="E85" s="2"/>
      <c r="F85" s="2"/>
      <c r="G85" s="2"/>
      <c r="H85" s="2"/>
    </row>
    <row r="86" spans="2:8" ht="13.5">
      <c r="B86" s="2"/>
      <c r="C86" s="2"/>
      <c r="D86" s="2"/>
      <c r="E86" s="2"/>
      <c r="F86" s="2"/>
      <c r="G86" s="2"/>
      <c r="H86" s="2"/>
    </row>
    <row r="87" spans="2:8" ht="13.5">
      <c r="B87" s="2"/>
      <c r="C87" s="2"/>
      <c r="D87" s="2"/>
      <c r="E87" s="2"/>
      <c r="F87" s="2"/>
      <c r="G87" s="2"/>
      <c r="H87" s="2"/>
    </row>
    <row r="88" spans="2:8" ht="13.5">
      <c r="B88" s="2"/>
      <c r="C88" s="2"/>
      <c r="D88" s="2"/>
      <c r="E88" s="2"/>
      <c r="F88" s="2"/>
      <c r="G88" s="2"/>
      <c r="H88" s="2"/>
    </row>
    <row r="89" spans="2:8" ht="13.5">
      <c r="B89" s="2"/>
      <c r="C89" s="2"/>
      <c r="D89" s="2"/>
      <c r="E89" s="2"/>
      <c r="F89" s="2"/>
      <c r="G89" s="2"/>
      <c r="H89" s="2"/>
    </row>
    <row r="90" spans="2:8" ht="13.5">
      <c r="B90" s="2"/>
      <c r="C90" s="2"/>
      <c r="D90" s="2"/>
      <c r="E90" s="2"/>
      <c r="F90" s="2"/>
      <c r="G90" s="2"/>
      <c r="H90" s="2"/>
    </row>
    <row r="91" spans="2:8" ht="13.5">
      <c r="B91" s="2"/>
      <c r="C91" s="2"/>
      <c r="D91" s="2"/>
      <c r="E91" s="2"/>
      <c r="F91" s="2"/>
      <c r="G91" s="2"/>
      <c r="H91" s="2"/>
    </row>
    <row r="92" spans="2:8" ht="13.5">
      <c r="B92" s="2"/>
      <c r="C92" s="2"/>
      <c r="D92" s="2"/>
      <c r="E92" s="2"/>
      <c r="F92" s="2"/>
      <c r="G92" s="2"/>
      <c r="H92" s="2"/>
    </row>
    <row r="93" spans="2:8" ht="13.5">
      <c r="B93" s="2"/>
      <c r="C93" s="2"/>
      <c r="D93" s="2"/>
      <c r="E93" s="2"/>
      <c r="F93" s="2"/>
      <c r="G93" s="2"/>
      <c r="H93" s="2"/>
    </row>
    <row r="94" spans="2:8" ht="13.5">
      <c r="B94" s="2"/>
      <c r="C94" s="2"/>
      <c r="D94" s="2"/>
      <c r="E94" s="2"/>
      <c r="F94" s="2"/>
      <c r="G94" s="2"/>
      <c r="H94" s="2"/>
    </row>
    <row r="95" spans="2:8" ht="13.5">
      <c r="B95" s="2"/>
      <c r="C95" s="2"/>
      <c r="D95" s="2"/>
      <c r="E95" s="2"/>
      <c r="F95" s="2"/>
      <c r="G95" s="2"/>
      <c r="H95" s="2"/>
    </row>
    <row r="96" spans="2:8" ht="13.5">
      <c r="B96" s="2"/>
      <c r="C96" s="2"/>
      <c r="D96" s="2"/>
      <c r="E96" s="2"/>
      <c r="F96" s="2"/>
      <c r="G96" s="2"/>
      <c r="H96" s="2"/>
    </row>
    <row r="97" spans="2:8" ht="13.5">
      <c r="B97" s="2"/>
      <c r="C97" s="2"/>
      <c r="D97" s="2"/>
      <c r="E97" s="2"/>
      <c r="F97" s="2"/>
      <c r="G97" s="2"/>
      <c r="H97" s="2"/>
    </row>
    <row r="98" spans="2:8" ht="13.5">
      <c r="B98" s="2"/>
      <c r="C98" s="2"/>
      <c r="D98" s="2"/>
      <c r="E98" s="2"/>
      <c r="F98" s="2"/>
      <c r="G98" s="2"/>
      <c r="H98" s="2"/>
    </row>
    <row r="99" spans="2:8" ht="13.5">
      <c r="B99" s="2"/>
      <c r="C99" s="2"/>
      <c r="D99" s="2"/>
      <c r="E99" s="2"/>
      <c r="F99" s="2"/>
      <c r="G99" s="2"/>
      <c r="H99" s="2"/>
    </row>
    <row r="100" spans="2:8" ht="13.5">
      <c r="B100" s="2"/>
      <c r="C100" s="2"/>
      <c r="D100" s="2"/>
      <c r="E100" s="2"/>
      <c r="F100" s="2"/>
      <c r="G100" s="2"/>
      <c r="H100" s="2"/>
    </row>
    <row r="101" spans="2:8" ht="13.5">
      <c r="B101" s="2"/>
      <c r="C101" s="2"/>
      <c r="D101" s="2"/>
      <c r="E101" s="2"/>
      <c r="F101" s="2"/>
      <c r="G101" s="2"/>
      <c r="H101" s="2"/>
    </row>
    <row r="102" spans="2:8" ht="13.5">
      <c r="B102" s="2"/>
      <c r="C102" s="2"/>
      <c r="D102" s="2"/>
      <c r="E102" s="2"/>
      <c r="F102" s="2"/>
      <c r="G102" s="2"/>
      <c r="H102" s="2"/>
    </row>
    <row r="103" spans="2:8" ht="13.5">
      <c r="B103" s="2"/>
      <c r="C103" s="2"/>
      <c r="D103" s="2"/>
      <c r="E103" s="2"/>
      <c r="F103" s="2"/>
      <c r="G103" s="2"/>
      <c r="H103" s="2"/>
    </row>
    <row r="104" spans="2:8" ht="13.5">
      <c r="B104" s="2"/>
      <c r="C104" s="2"/>
      <c r="D104" s="2"/>
      <c r="E104" s="2"/>
      <c r="F104" s="2"/>
      <c r="G104" s="2"/>
      <c r="H104" s="2"/>
    </row>
    <row r="105" spans="2:8" ht="13.5">
      <c r="B105" s="2"/>
      <c r="C105" s="2"/>
      <c r="D105" s="2"/>
      <c r="E105" s="2"/>
      <c r="F105" s="2"/>
      <c r="G105" s="2"/>
      <c r="H105" s="2"/>
    </row>
    <row r="106" spans="2:8" ht="13.5">
      <c r="B106" s="2"/>
      <c r="C106" s="2"/>
      <c r="D106" s="2"/>
      <c r="E106" s="2"/>
      <c r="F106" s="2"/>
      <c r="G106" s="2"/>
      <c r="H106" s="2"/>
    </row>
    <row r="107" spans="2:8" ht="13.5">
      <c r="B107" s="2"/>
      <c r="C107" s="2"/>
      <c r="D107" s="2"/>
      <c r="E107" s="2"/>
      <c r="F107" s="2"/>
      <c r="G107" s="2"/>
      <c r="H107" s="2"/>
    </row>
    <row r="108" spans="2:8" ht="13.5">
      <c r="B108" s="2"/>
      <c r="C108" s="2"/>
      <c r="D108" s="2"/>
      <c r="E108" s="2"/>
      <c r="F108" s="2"/>
      <c r="G108" s="2"/>
      <c r="H108" s="2"/>
    </row>
    <row r="109" spans="2:8" ht="13.5">
      <c r="B109" s="2"/>
      <c r="C109" s="2"/>
      <c r="D109" s="2"/>
      <c r="E109" s="2"/>
      <c r="F109" s="2"/>
      <c r="G109" s="2"/>
      <c r="H109" s="2"/>
    </row>
    <row r="110" spans="2:8" ht="13.5">
      <c r="B110" s="2"/>
      <c r="C110" s="2"/>
      <c r="D110" s="2"/>
      <c r="E110" s="2"/>
      <c r="F110" s="2"/>
      <c r="G110" s="2"/>
      <c r="H110" s="2"/>
    </row>
    <row r="111" spans="2:8" ht="13.5">
      <c r="B111" s="2"/>
      <c r="C111" s="2"/>
      <c r="D111" s="2"/>
      <c r="E111" s="2"/>
      <c r="F111" s="2"/>
      <c r="G111" s="2"/>
      <c r="H111" s="2"/>
    </row>
    <row r="112" spans="2:8" ht="13.5">
      <c r="B112" s="2"/>
      <c r="C112" s="2"/>
      <c r="D112" s="2"/>
      <c r="E112" s="2"/>
      <c r="F112" s="2"/>
      <c r="G112" s="2"/>
      <c r="H112" s="2"/>
    </row>
    <row r="113" spans="2:8" ht="13.5">
      <c r="B113" s="2"/>
      <c r="C113" s="2"/>
      <c r="D113" s="2"/>
      <c r="E113" s="2"/>
      <c r="F113" s="2"/>
      <c r="G113" s="2"/>
      <c r="H113" s="2"/>
    </row>
    <row r="114" spans="2:8" ht="13.5">
      <c r="B114" s="2"/>
      <c r="C114" s="2"/>
      <c r="D114" s="2"/>
      <c r="E114" s="2"/>
      <c r="F114" s="2"/>
      <c r="G114" s="2"/>
      <c r="H114" s="2"/>
    </row>
    <row r="115" spans="2:8" ht="13.5">
      <c r="B115" s="2"/>
      <c r="C115" s="2"/>
      <c r="D115" s="2"/>
      <c r="E115" s="2"/>
      <c r="F115" s="2"/>
      <c r="G115" s="2"/>
      <c r="H115" s="2"/>
    </row>
    <row r="116" spans="2:8" ht="13.5">
      <c r="B116" s="3"/>
      <c r="C116" s="3"/>
      <c r="D116" s="3"/>
      <c r="E116" s="3"/>
      <c r="F116" s="3"/>
      <c r="G116" s="3"/>
      <c r="H116" s="3"/>
    </row>
    <row r="117" spans="2:8" ht="13.5">
      <c r="B117" s="20" t="s">
        <v>122</v>
      </c>
      <c r="C117" s="20"/>
      <c r="D117" s="20"/>
      <c r="E117" s="20"/>
      <c r="F117" s="20"/>
      <c r="G117" s="20"/>
      <c r="H117" s="20"/>
    </row>
  </sheetData>
  <sheetProtection/>
  <mergeCells count="12">
    <mergeCell ref="B1:H1"/>
    <mergeCell ref="B5:F5"/>
    <mergeCell ref="B11:F11"/>
    <mergeCell ref="B12:E12"/>
    <mergeCell ref="B13:E13"/>
    <mergeCell ref="B14:E14"/>
    <mergeCell ref="B3:E3"/>
    <mergeCell ref="B2:E2"/>
    <mergeCell ref="F2:H2"/>
    <mergeCell ref="F3:H3"/>
    <mergeCell ref="B8:F8"/>
    <mergeCell ref="B9:F9"/>
  </mergeCells>
  <conditionalFormatting sqref="F2:H3 F12:F14 B7:F7 B9">
    <cfRule type="containsBlanks" priority="3" dxfId="0" stopIfTrue="1">
      <formula>LEN(TRIM(B2))=0</formula>
    </cfRule>
  </conditionalFormatting>
  <printOptions/>
  <pageMargins left="0.7" right="0.7" top="0.75" bottom="0.75" header="0.3" footer="0.3"/>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B1:I114"/>
  <sheetViews>
    <sheetView tabSelected="1" zoomScalePageLayoutView="0" workbookViewId="0" topLeftCell="B1">
      <selection activeCell="D2" sqref="D2"/>
    </sheetView>
  </sheetViews>
  <sheetFormatPr defaultColWidth="9.140625" defaultRowHeight="15"/>
  <cols>
    <col min="1" max="1" width="1.7109375" style="0" hidden="1" customWidth="1"/>
    <col min="3" max="3" width="35.421875" style="0" bestFit="1" customWidth="1"/>
    <col min="4" max="4" width="85.28125" style="0" bestFit="1" customWidth="1"/>
    <col min="5" max="5" width="44.421875" style="0" customWidth="1"/>
    <col min="6" max="6" width="77.57421875" style="0" bestFit="1" customWidth="1"/>
    <col min="7" max="7" width="56.8515625" style="0" customWidth="1"/>
    <col min="8" max="8" width="21.140625" style="0" bestFit="1" customWidth="1"/>
    <col min="9" max="9" width="19.57421875" style="0" bestFit="1" customWidth="1"/>
  </cols>
  <sheetData>
    <row r="1" spans="2:6" ht="15.75" thickBot="1">
      <c r="B1" s="96" t="s">
        <v>76</v>
      </c>
      <c r="C1" s="96"/>
      <c r="D1" s="97"/>
      <c r="F1" s="74"/>
    </row>
    <row r="2" spans="2:6" ht="15.75" thickTop="1">
      <c r="B2" s="102" t="s">
        <v>1101</v>
      </c>
      <c r="C2" s="78"/>
      <c r="D2" s="40"/>
      <c r="F2" s="75"/>
    </row>
    <row r="3" spans="2:4" ht="15">
      <c r="B3" s="102" t="s">
        <v>75</v>
      </c>
      <c r="C3" s="78"/>
      <c r="D3" s="41"/>
    </row>
    <row r="4" spans="2:4" ht="15">
      <c r="B4" s="102" t="s">
        <v>148</v>
      </c>
      <c r="C4" s="78"/>
      <c r="D4" s="41"/>
    </row>
    <row r="5" spans="2:4" ht="15">
      <c r="B5" s="102" t="s">
        <v>149</v>
      </c>
      <c r="C5" s="78"/>
      <c r="D5" s="42"/>
    </row>
    <row r="6" spans="2:4" ht="15">
      <c r="B6" s="102" t="s">
        <v>150</v>
      </c>
      <c r="C6" s="78"/>
      <c r="D6" s="43"/>
    </row>
    <row r="7" spans="2:4" ht="66" customHeight="1">
      <c r="B7" s="78" t="s">
        <v>151</v>
      </c>
      <c r="C7" s="104"/>
      <c r="D7" s="69"/>
    </row>
    <row r="8" spans="2:5" ht="14.25" thickBot="1">
      <c r="B8" s="78" t="s">
        <v>152</v>
      </c>
      <c r="C8" s="103"/>
      <c r="D8" s="70"/>
      <c r="E8" t="s">
        <v>271</v>
      </c>
    </row>
    <row r="9" ht="14.25" thickTop="1">
      <c r="E9" t="s">
        <v>153</v>
      </c>
    </row>
    <row r="10" spans="2:5" ht="13.5">
      <c r="B10" s="92" t="s">
        <v>1096</v>
      </c>
      <c r="C10" s="93"/>
      <c r="D10" s="98"/>
      <c r="E10" t="s">
        <v>141</v>
      </c>
    </row>
    <row r="11" spans="2:5" ht="13.5">
      <c r="B11" s="99"/>
      <c r="C11" s="100"/>
      <c r="D11" s="101"/>
      <c r="E11" t="str">
        <f>"　★ツールバージョン："&amp;ToolVersion</f>
        <v>　★ツールバージョン：version 1.00</v>
      </c>
    </row>
    <row r="12" ht="13.5">
      <c r="B12" s="71" t="s">
        <v>305</v>
      </c>
    </row>
    <row r="13" spans="2:9" ht="27.75" thickBot="1">
      <c r="B13" s="44" t="s">
        <v>3</v>
      </c>
      <c r="C13" s="54" t="s">
        <v>66</v>
      </c>
      <c r="D13" s="48" t="s">
        <v>67</v>
      </c>
      <c r="E13" s="59" t="s">
        <v>68</v>
      </c>
      <c r="F13" s="7" t="s">
        <v>69</v>
      </c>
      <c r="G13" s="59" t="s">
        <v>72</v>
      </c>
      <c r="H13" s="7" t="s">
        <v>70</v>
      </c>
      <c r="I13" s="7" t="s">
        <v>71</v>
      </c>
    </row>
    <row r="14" spans="2:9" ht="14.25" thickTop="1">
      <c r="B14" s="45">
        <f>IF(C14="","",ROW()-ROW(B$13))</f>
      </c>
      <c r="C14" s="53"/>
      <c r="D14" s="55">
        <f aca="true" t="shared" si="0" ref="D14:D45">IF($C14="","",VLOOKUP($C14,コマンド一覧表,2,FALSE))</f>
      </c>
      <c r="E14" s="60"/>
      <c r="F14" s="65">
        <f aca="true" t="shared" si="1" ref="F14:F24">IF($C14="","",VLOOKUP($C14,コマンド一覧表,3,FALSE))</f>
      </c>
      <c r="G14" s="66"/>
      <c r="H14" s="58">
        <f aca="true" t="shared" si="2" ref="H14:H45">IF($C14="","",VLOOKUP($C14,コマンド一覧表,5,FALSE))</f>
      </c>
      <c r="I14" s="1">
        <f aca="true" t="shared" si="3" ref="I14:I45">IF($C14="","",VLOOKUP($C14,コマンド一覧表,6,FALSE))</f>
      </c>
    </row>
    <row r="15" spans="2:9" ht="13.5">
      <c r="B15" s="46">
        <f>IF(C15="","",ROW()-ROW(B$13))</f>
      </c>
      <c r="C15" s="51"/>
      <c r="D15" s="56">
        <f t="shared" si="0"/>
      </c>
      <c r="E15" s="61"/>
      <c r="F15" s="56">
        <f t="shared" si="1"/>
      </c>
      <c r="G15" s="67"/>
      <c r="H15" s="49">
        <f t="shared" si="2"/>
      </c>
      <c r="I15" s="2">
        <f t="shared" si="3"/>
      </c>
    </row>
    <row r="16" spans="2:9" ht="13.5">
      <c r="B16" s="46">
        <f aca="true" t="shared" si="4" ref="B16:B79">IF(C16="","",ROW()-ROW(B$13))</f>
      </c>
      <c r="C16" s="51"/>
      <c r="D16" s="56">
        <f t="shared" si="0"/>
      </c>
      <c r="E16" s="61"/>
      <c r="F16" s="56">
        <f t="shared" si="1"/>
      </c>
      <c r="G16" s="67"/>
      <c r="H16" s="49">
        <f t="shared" si="2"/>
      </c>
      <c r="I16" s="2">
        <f t="shared" si="3"/>
      </c>
    </row>
    <row r="17" spans="2:9" ht="13.5">
      <c r="B17" s="46">
        <f t="shared" si="4"/>
      </c>
      <c r="C17" s="51"/>
      <c r="D17" s="56">
        <f t="shared" si="0"/>
      </c>
      <c r="E17" s="61"/>
      <c r="F17" s="56">
        <f t="shared" si="1"/>
      </c>
      <c r="G17" s="67"/>
      <c r="H17" s="49">
        <f t="shared" si="2"/>
      </c>
      <c r="I17" s="2">
        <f t="shared" si="3"/>
      </c>
    </row>
    <row r="18" spans="2:9" ht="13.5">
      <c r="B18" s="46">
        <f t="shared" si="4"/>
      </c>
      <c r="C18" s="51"/>
      <c r="D18" s="56">
        <f t="shared" si="0"/>
      </c>
      <c r="E18" s="61"/>
      <c r="F18" s="56">
        <f t="shared" si="1"/>
      </c>
      <c r="G18" s="67"/>
      <c r="H18" s="49">
        <f t="shared" si="2"/>
      </c>
      <c r="I18" s="2">
        <f t="shared" si="3"/>
      </c>
    </row>
    <row r="19" spans="2:9" ht="13.5">
      <c r="B19" s="46">
        <f t="shared" si="4"/>
      </c>
      <c r="C19" s="51"/>
      <c r="D19" s="56">
        <f t="shared" si="0"/>
      </c>
      <c r="E19" s="61"/>
      <c r="F19" s="56">
        <f t="shared" si="1"/>
      </c>
      <c r="G19" s="67"/>
      <c r="H19" s="49">
        <f t="shared" si="2"/>
      </c>
      <c r="I19" s="2">
        <f t="shared" si="3"/>
      </c>
    </row>
    <row r="20" spans="2:9" ht="13.5">
      <c r="B20" s="46">
        <f t="shared" si="4"/>
      </c>
      <c r="C20" s="51"/>
      <c r="D20" s="56">
        <f t="shared" si="0"/>
      </c>
      <c r="E20" s="61"/>
      <c r="F20" s="56">
        <f t="shared" si="1"/>
      </c>
      <c r="G20" s="67"/>
      <c r="H20" s="49">
        <f t="shared" si="2"/>
      </c>
      <c r="I20" s="2">
        <f t="shared" si="3"/>
      </c>
    </row>
    <row r="21" spans="2:9" ht="13.5">
      <c r="B21" s="46">
        <f t="shared" si="4"/>
      </c>
      <c r="C21" s="51"/>
      <c r="D21" s="56">
        <f t="shared" si="0"/>
      </c>
      <c r="E21" s="61"/>
      <c r="F21" s="56">
        <f t="shared" si="1"/>
      </c>
      <c r="G21" s="67"/>
      <c r="H21" s="49">
        <f t="shared" si="2"/>
      </c>
      <c r="I21" s="2">
        <f t="shared" si="3"/>
      </c>
    </row>
    <row r="22" spans="2:9" ht="13.5">
      <c r="B22" s="46">
        <f t="shared" si="4"/>
      </c>
      <c r="C22" s="51"/>
      <c r="D22" s="56">
        <f t="shared" si="0"/>
      </c>
      <c r="E22" s="61"/>
      <c r="F22" s="56">
        <f t="shared" si="1"/>
      </c>
      <c r="G22" s="67"/>
      <c r="H22" s="49">
        <f t="shared" si="2"/>
      </c>
      <c r="I22" s="2">
        <f t="shared" si="3"/>
      </c>
    </row>
    <row r="23" spans="2:9" ht="13.5">
      <c r="B23" s="46">
        <f t="shared" si="4"/>
      </c>
      <c r="C23" s="51"/>
      <c r="D23" s="56">
        <f t="shared" si="0"/>
      </c>
      <c r="E23" s="61"/>
      <c r="F23" s="56">
        <f t="shared" si="1"/>
      </c>
      <c r="G23" s="67"/>
      <c r="H23" s="49">
        <f t="shared" si="2"/>
      </c>
      <c r="I23" s="2">
        <f t="shared" si="3"/>
      </c>
    </row>
    <row r="24" spans="2:9" ht="13.5">
      <c r="B24" s="46">
        <f t="shared" si="4"/>
      </c>
      <c r="C24" s="51"/>
      <c r="D24" s="56">
        <f t="shared" si="0"/>
      </c>
      <c r="E24" s="61"/>
      <c r="F24" s="56">
        <f t="shared" si="1"/>
      </c>
      <c r="G24" s="67"/>
      <c r="H24" s="49">
        <f t="shared" si="2"/>
      </c>
      <c r="I24" s="2">
        <f t="shared" si="3"/>
      </c>
    </row>
    <row r="25" spans="2:9" ht="13.5">
      <c r="B25" s="46">
        <f t="shared" si="4"/>
      </c>
      <c r="C25" s="51"/>
      <c r="D25" s="56">
        <f t="shared" si="0"/>
      </c>
      <c r="E25" s="61"/>
      <c r="F25" s="56">
        <f aca="true" t="shared" si="5" ref="F25:F88">IF($C25="","",VLOOKUP($C25,コマンド一覧表,3,FALSE))</f>
      </c>
      <c r="G25" s="67"/>
      <c r="H25" s="49">
        <f t="shared" si="2"/>
      </c>
      <c r="I25" s="2">
        <f t="shared" si="3"/>
      </c>
    </row>
    <row r="26" spans="2:9" ht="13.5">
      <c r="B26" s="46">
        <f t="shared" si="4"/>
      </c>
      <c r="C26" s="51"/>
      <c r="D26" s="56">
        <f t="shared" si="0"/>
      </c>
      <c r="E26" s="61"/>
      <c r="F26" s="56">
        <f t="shared" si="5"/>
      </c>
      <c r="G26" s="67"/>
      <c r="H26" s="49">
        <f t="shared" si="2"/>
      </c>
      <c r="I26" s="2">
        <f t="shared" si="3"/>
      </c>
    </row>
    <row r="27" spans="2:9" ht="13.5">
      <c r="B27" s="46">
        <f t="shared" si="4"/>
      </c>
      <c r="C27" s="51"/>
      <c r="D27" s="56">
        <f t="shared" si="0"/>
      </c>
      <c r="E27" s="61"/>
      <c r="F27" s="56">
        <f t="shared" si="5"/>
      </c>
      <c r="G27" s="67"/>
      <c r="H27" s="49">
        <f t="shared" si="2"/>
      </c>
      <c r="I27" s="2">
        <f t="shared" si="3"/>
      </c>
    </row>
    <row r="28" spans="2:9" ht="13.5">
      <c r="B28" s="46">
        <f t="shared" si="4"/>
      </c>
      <c r="C28" s="51"/>
      <c r="D28" s="56">
        <f t="shared" si="0"/>
      </c>
      <c r="E28" s="61"/>
      <c r="F28" s="56">
        <f t="shared" si="5"/>
      </c>
      <c r="G28" s="67"/>
      <c r="H28" s="49">
        <f t="shared" si="2"/>
      </c>
      <c r="I28" s="2">
        <f t="shared" si="3"/>
      </c>
    </row>
    <row r="29" spans="2:9" ht="13.5">
      <c r="B29" s="46">
        <f t="shared" si="4"/>
      </c>
      <c r="C29" s="51"/>
      <c r="D29" s="56">
        <f t="shared" si="0"/>
      </c>
      <c r="E29" s="61"/>
      <c r="F29" s="56">
        <f t="shared" si="5"/>
      </c>
      <c r="G29" s="67"/>
      <c r="H29" s="49">
        <f t="shared" si="2"/>
      </c>
      <c r="I29" s="2">
        <f t="shared" si="3"/>
      </c>
    </row>
    <row r="30" spans="2:9" ht="13.5">
      <c r="B30" s="46">
        <f t="shared" si="4"/>
      </c>
      <c r="C30" s="51"/>
      <c r="D30" s="56">
        <f t="shared" si="0"/>
      </c>
      <c r="E30" s="61"/>
      <c r="F30" s="56">
        <f t="shared" si="5"/>
      </c>
      <c r="G30" s="67"/>
      <c r="H30" s="49">
        <f t="shared" si="2"/>
      </c>
      <c r="I30" s="2">
        <f t="shared" si="3"/>
      </c>
    </row>
    <row r="31" spans="2:9" ht="13.5">
      <c r="B31" s="46">
        <f t="shared" si="4"/>
      </c>
      <c r="C31" s="51"/>
      <c r="D31" s="56">
        <f t="shared" si="0"/>
      </c>
      <c r="E31" s="61"/>
      <c r="F31" s="56">
        <f t="shared" si="5"/>
      </c>
      <c r="G31" s="67"/>
      <c r="H31" s="49">
        <f t="shared" si="2"/>
      </c>
      <c r="I31" s="2">
        <f t="shared" si="3"/>
      </c>
    </row>
    <row r="32" spans="2:9" ht="13.5">
      <c r="B32" s="46">
        <f t="shared" si="4"/>
      </c>
      <c r="C32" s="51"/>
      <c r="D32" s="56">
        <f t="shared" si="0"/>
      </c>
      <c r="E32" s="61"/>
      <c r="F32" s="56">
        <f t="shared" si="5"/>
      </c>
      <c r="G32" s="67"/>
      <c r="H32" s="49">
        <f t="shared" si="2"/>
      </c>
      <c r="I32" s="2">
        <f t="shared" si="3"/>
      </c>
    </row>
    <row r="33" spans="2:9" ht="13.5">
      <c r="B33" s="46">
        <f t="shared" si="4"/>
      </c>
      <c r="C33" s="51"/>
      <c r="D33" s="56">
        <f t="shared" si="0"/>
      </c>
      <c r="E33" s="61"/>
      <c r="F33" s="56">
        <f t="shared" si="5"/>
      </c>
      <c r="G33" s="67"/>
      <c r="H33" s="49">
        <f t="shared" si="2"/>
      </c>
      <c r="I33" s="2">
        <f t="shared" si="3"/>
      </c>
    </row>
    <row r="34" spans="2:9" ht="13.5">
      <c r="B34" s="46">
        <f t="shared" si="4"/>
      </c>
      <c r="C34" s="51"/>
      <c r="D34" s="56">
        <f t="shared" si="0"/>
      </c>
      <c r="E34" s="61"/>
      <c r="F34" s="56">
        <f t="shared" si="5"/>
      </c>
      <c r="G34" s="67"/>
      <c r="H34" s="49">
        <f t="shared" si="2"/>
      </c>
      <c r="I34" s="2">
        <f t="shared" si="3"/>
      </c>
    </row>
    <row r="35" spans="2:9" ht="13.5">
      <c r="B35" s="46">
        <f t="shared" si="4"/>
      </c>
      <c r="C35" s="51"/>
      <c r="D35" s="56">
        <f t="shared" si="0"/>
      </c>
      <c r="E35" s="61"/>
      <c r="F35" s="56">
        <f t="shared" si="5"/>
      </c>
      <c r="G35" s="67"/>
      <c r="H35" s="49">
        <f t="shared" si="2"/>
      </c>
      <c r="I35" s="2">
        <f t="shared" si="3"/>
      </c>
    </row>
    <row r="36" spans="2:9" ht="13.5">
      <c r="B36" s="46">
        <f t="shared" si="4"/>
      </c>
      <c r="C36" s="51"/>
      <c r="D36" s="56">
        <f t="shared" si="0"/>
      </c>
      <c r="E36" s="61"/>
      <c r="F36" s="56">
        <f t="shared" si="5"/>
      </c>
      <c r="G36" s="67"/>
      <c r="H36" s="49">
        <f t="shared" si="2"/>
      </c>
      <c r="I36" s="2">
        <f t="shared" si="3"/>
      </c>
    </row>
    <row r="37" spans="2:9" ht="13.5">
      <c r="B37" s="46">
        <f t="shared" si="4"/>
      </c>
      <c r="C37" s="51"/>
      <c r="D37" s="56">
        <f t="shared" si="0"/>
      </c>
      <c r="E37" s="61"/>
      <c r="F37" s="56">
        <f t="shared" si="5"/>
      </c>
      <c r="G37" s="67"/>
      <c r="H37" s="49">
        <f t="shared" si="2"/>
      </c>
      <c r="I37" s="2">
        <f t="shared" si="3"/>
      </c>
    </row>
    <row r="38" spans="2:9" ht="13.5">
      <c r="B38" s="46">
        <f t="shared" si="4"/>
      </c>
      <c r="C38" s="51"/>
      <c r="D38" s="56">
        <f t="shared" si="0"/>
      </c>
      <c r="E38" s="61"/>
      <c r="F38" s="56">
        <f t="shared" si="5"/>
      </c>
      <c r="G38" s="67"/>
      <c r="H38" s="49">
        <f t="shared" si="2"/>
      </c>
      <c r="I38" s="2">
        <f t="shared" si="3"/>
      </c>
    </row>
    <row r="39" spans="2:9" ht="13.5">
      <c r="B39" s="46">
        <f t="shared" si="4"/>
      </c>
      <c r="C39" s="51"/>
      <c r="D39" s="56">
        <f t="shared" si="0"/>
      </c>
      <c r="E39" s="61"/>
      <c r="F39" s="56">
        <f t="shared" si="5"/>
      </c>
      <c r="G39" s="67"/>
      <c r="H39" s="49">
        <f t="shared" si="2"/>
      </c>
      <c r="I39" s="2">
        <f t="shared" si="3"/>
      </c>
    </row>
    <row r="40" spans="2:9" ht="13.5">
      <c r="B40" s="46">
        <f t="shared" si="4"/>
      </c>
      <c r="C40" s="51"/>
      <c r="D40" s="56">
        <f t="shared" si="0"/>
      </c>
      <c r="E40" s="61"/>
      <c r="F40" s="56">
        <f t="shared" si="5"/>
      </c>
      <c r="G40" s="67"/>
      <c r="H40" s="49">
        <f t="shared" si="2"/>
      </c>
      <c r="I40" s="2">
        <f t="shared" si="3"/>
      </c>
    </row>
    <row r="41" spans="2:9" ht="13.5">
      <c r="B41" s="46">
        <f t="shared" si="4"/>
      </c>
      <c r="C41" s="51"/>
      <c r="D41" s="56">
        <f t="shared" si="0"/>
      </c>
      <c r="E41" s="61"/>
      <c r="F41" s="56">
        <f t="shared" si="5"/>
      </c>
      <c r="G41" s="67"/>
      <c r="H41" s="49">
        <f t="shared" si="2"/>
      </c>
      <c r="I41" s="2">
        <f t="shared" si="3"/>
      </c>
    </row>
    <row r="42" spans="2:9" ht="13.5">
      <c r="B42" s="46">
        <f t="shared" si="4"/>
      </c>
      <c r="C42" s="51"/>
      <c r="D42" s="56">
        <f t="shared" si="0"/>
      </c>
      <c r="E42" s="61"/>
      <c r="F42" s="56">
        <f t="shared" si="5"/>
      </c>
      <c r="G42" s="67"/>
      <c r="H42" s="49">
        <f t="shared" si="2"/>
      </c>
      <c r="I42" s="2">
        <f t="shared" si="3"/>
      </c>
    </row>
    <row r="43" spans="2:9" ht="13.5">
      <c r="B43" s="46">
        <f t="shared" si="4"/>
      </c>
      <c r="C43" s="51"/>
      <c r="D43" s="56">
        <f t="shared" si="0"/>
      </c>
      <c r="E43" s="61"/>
      <c r="F43" s="56">
        <f t="shared" si="5"/>
      </c>
      <c r="G43" s="67"/>
      <c r="H43" s="49">
        <f t="shared" si="2"/>
      </c>
      <c r="I43" s="2">
        <f t="shared" si="3"/>
      </c>
    </row>
    <row r="44" spans="2:9" ht="13.5">
      <c r="B44" s="46">
        <f t="shared" si="4"/>
      </c>
      <c r="C44" s="51"/>
      <c r="D44" s="56">
        <f t="shared" si="0"/>
      </c>
      <c r="E44" s="61"/>
      <c r="F44" s="56">
        <f t="shared" si="5"/>
      </c>
      <c r="G44" s="67"/>
      <c r="H44" s="49">
        <f t="shared" si="2"/>
      </c>
      <c r="I44" s="2">
        <f t="shared" si="3"/>
      </c>
    </row>
    <row r="45" spans="2:9" ht="13.5">
      <c r="B45" s="46">
        <f t="shared" si="4"/>
      </c>
      <c r="C45" s="51"/>
      <c r="D45" s="56">
        <f t="shared" si="0"/>
      </c>
      <c r="E45" s="61"/>
      <c r="F45" s="56">
        <f t="shared" si="5"/>
      </c>
      <c r="G45" s="67"/>
      <c r="H45" s="49">
        <f t="shared" si="2"/>
      </c>
      <c r="I45" s="2">
        <f t="shared" si="3"/>
      </c>
    </row>
    <row r="46" spans="2:9" ht="13.5">
      <c r="B46" s="46">
        <f t="shared" si="4"/>
      </c>
      <c r="C46" s="51"/>
      <c r="D46" s="56">
        <f aca="true" t="shared" si="6" ref="D46:D77">IF($C46="","",VLOOKUP($C46,コマンド一覧表,2,FALSE))</f>
      </c>
      <c r="E46" s="61"/>
      <c r="F46" s="56">
        <f t="shared" si="5"/>
      </c>
      <c r="G46" s="67"/>
      <c r="H46" s="49">
        <f aca="true" t="shared" si="7" ref="H46:H77">IF($C46="","",VLOOKUP($C46,コマンド一覧表,5,FALSE))</f>
      </c>
      <c r="I46" s="2">
        <f aca="true" t="shared" si="8" ref="I46:I77">IF($C46="","",VLOOKUP($C46,コマンド一覧表,6,FALSE))</f>
      </c>
    </row>
    <row r="47" spans="2:9" ht="13.5">
      <c r="B47" s="46">
        <f t="shared" si="4"/>
      </c>
      <c r="C47" s="51"/>
      <c r="D47" s="56">
        <f t="shared" si="6"/>
      </c>
      <c r="E47" s="61"/>
      <c r="F47" s="56">
        <f t="shared" si="5"/>
      </c>
      <c r="G47" s="67"/>
      <c r="H47" s="49">
        <f t="shared" si="7"/>
      </c>
      <c r="I47" s="2">
        <f t="shared" si="8"/>
      </c>
    </row>
    <row r="48" spans="2:9" ht="13.5">
      <c r="B48" s="46">
        <f t="shared" si="4"/>
      </c>
      <c r="C48" s="51"/>
      <c r="D48" s="56">
        <f t="shared" si="6"/>
      </c>
      <c r="E48" s="61"/>
      <c r="F48" s="56">
        <f t="shared" si="5"/>
      </c>
      <c r="G48" s="67"/>
      <c r="H48" s="49">
        <f t="shared" si="7"/>
      </c>
      <c r="I48" s="2">
        <f t="shared" si="8"/>
      </c>
    </row>
    <row r="49" spans="2:9" ht="13.5">
      <c r="B49" s="46">
        <f t="shared" si="4"/>
      </c>
      <c r="C49" s="51"/>
      <c r="D49" s="56">
        <f t="shared" si="6"/>
      </c>
      <c r="E49" s="61"/>
      <c r="F49" s="56">
        <f t="shared" si="5"/>
      </c>
      <c r="G49" s="67"/>
      <c r="H49" s="49">
        <f t="shared" si="7"/>
      </c>
      <c r="I49" s="2">
        <f t="shared" si="8"/>
      </c>
    </row>
    <row r="50" spans="2:9" ht="13.5">
      <c r="B50" s="46">
        <f t="shared" si="4"/>
      </c>
      <c r="C50" s="51"/>
      <c r="D50" s="56">
        <f t="shared" si="6"/>
      </c>
      <c r="E50" s="61"/>
      <c r="F50" s="56">
        <f t="shared" si="5"/>
      </c>
      <c r="G50" s="67"/>
      <c r="H50" s="49">
        <f t="shared" si="7"/>
      </c>
      <c r="I50" s="2">
        <f t="shared" si="8"/>
      </c>
    </row>
    <row r="51" spans="2:9" ht="13.5">
      <c r="B51" s="46">
        <f t="shared" si="4"/>
      </c>
      <c r="C51" s="51"/>
      <c r="D51" s="56">
        <f t="shared" si="6"/>
      </c>
      <c r="E51" s="61"/>
      <c r="F51" s="56">
        <f t="shared" si="5"/>
      </c>
      <c r="G51" s="67"/>
      <c r="H51" s="49">
        <f t="shared" si="7"/>
      </c>
      <c r="I51" s="2">
        <f t="shared" si="8"/>
      </c>
    </row>
    <row r="52" spans="2:9" ht="13.5">
      <c r="B52" s="46">
        <f t="shared" si="4"/>
      </c>
      <c r="C52" s="51"/>
      <c r="D52" s="56">
        <f t="shared" si="6"/>
      </c>
      <c r="E52" s="61"/>
      <c r="F52" s="56">
        <f t="shared" si="5"/>
      </c>
      <c r="G52" s="67"/>
      <c r="H52" s="49">
        <f t="shared" si="7"/>
      </c>
      <c r="I52" s="2">
        <f t="shared" si="8"/>
      </c>
    </row>
    <row r="53" spans="2:9" ht="13.5">
      <c r="B53" s="46">
        <f t="shared" si="4"/>
      </c>
      <c r="C53" s="51"/>
      <c r="D53" s="56">
        <f t="shared" si="6"/>
      </c>
      <c r="E53" s="61"/>
      <c r="F53" s="56">
        <f t="shared" si="5"/>
      </c>
      <c r="G53" s="67"/>
      <c r="H53" s="49">
        <f t="shared" si="7"/>
      </c>
      <c r="I53" s="2">
        <f t="shared" si="8"/>
      </c>
    </row>
    <row r="54" spans="2:9" ht="13.5">
      <c r="B54" s="46">
        <f t="shared" si="4"/>
      </c>
      <c r="C54" s="51"/>
      <c r="D54" s="56">
        <f t="shared" si="6"/>
      </c>
      <c r="E54" s="61"/>
      <c r="F54" s="56">
        <f t="shared" si="5"/>
      </c>
      <c r="G54" s="67"/>
      <c r="H54" s="49">
        <f t="shared" si="7"/>
      </c>
      <c r="I54" s="2">
        <f t="shared" si="8"/>
      </c>
    </row>
    <row r="55" spans="2:9" ht="13.5">
      <c r="B55" s="46">
        <f t="shared" si="4"/>
      </c>
      <c r="C55" s="51"/>
      <c r="D55" s="56">
        <f t="shared" si="6"/>
      </c>
      <c r="E55" s="61"/>
      <c r="F55" s="56">
        <f t="shared" si="5"/>
      </c>
      <c r="G55" s="67"/>
      <c r="H55" s="49">
        <f t="shared" si="7"/>
      </c>
      <c r="I55" s="2">
        <f t="shared" si="8"/>
      </c>
    </row>
    <row r="56" spans="2:9" ht="13.5">
      <c r="B56" s="46">
        <f t="shared" si="4"/>
      </c>
      <c r="C56" s="51"/>
      <c r="D56" s="56">
        <f t="shared" si="6"/>
      </c>
      <c r="E56" s="61"/>
      <c r="F56" s="56">
        <f t="shared" si="5"/>
      </c>
      <c r="G56" s="67"/>
      <c r="H56" s="49">
        <f t="shared" si="7"/>
      </c>
      <c r="I56" s="2">
        <f t="shared" si="8"/>
      </c>
    </row>
    <row r="57" spans="2:9" ht="13.5">
      <c r="B57" s="46">
        <f t="shared" si="4"/>
      </c>
      <c r="C57" s="51"/>
      <c r="D57" s="56">
        <f t="shared" si="6"/>
      </c>
      <c r="E57" s="61"/>
      <c r="F57" s="56">
        <f t="shared" si="5"/>
      </c>
      <c r="G57" s="67"/>
      <c r="H57" s="49">
        <f t="shared" si="7"/>
      </c>
      <c r="I57" s="2">
        <f t="shared" si="8"/>
      </c>
    </row>
    <row r="58" spans="2:9" ht="13.5">
      <c r="B58" s="46">
        <f t="shared" si="4"/>
      </c>
      <c r="C58" s="51"/>
      <c r="D58" s="56">
        <f t="shared" si="6"/>
      </c>
      <c r="E58" s="61"/>
      <c r="F58" s="56">
        <f t="shared" si="5"/>
      </c>
      <c r="G58" s="67"/>
      <c r="H58" s="49">
        <f t="shared" si="7"/>
      </c>
      <c r="I58" s="2">
        <f t="shared" si="8"/>
      </c>
    </row>
    <row r="59" spans="2:9" ht="13.5">
      <c r="B59" s="46">
        <f t="shared" si="4"/>
      </c>
      <c r="C59" s="51"/>
      <c r="D59" s="56">
        <f t="shared" si="6"/>
      </c>
      <c r="E59" s="61"/>
      <c r="F59" s="56">
        <f t="shared" si="5"/>
      </c>
      <c r="G59" s="67"/>
      <c r="H59" s="49">
        <f t="shared" si="7"/>
      </c>
      <c r="I59" s="2">
        <f t="shared" si="8"/>
      </c>
    </row>
    <row r="60" spans="2:9" ht="13.5">
      <c r="B60" s="46">
        <f t="shared" si="4"/>
      </c>
      <c r="C60" s="51"/>
      <c r="D60" s="56">
        <f t="shared" si="6"/>
      </c>
      <c r="E60" s="61"/>
      <c r="F60" s="56">
        <f t="shared" si="5"/>
      </c>
      <c r="G60" s="67"/>
      <c r="H60" s="49">
        <f t="shared" si="7"/>
      </c>
      <c r="I60" s="2">
        <f t="shared" si="8"/>
      </c>
    </row>
    <row r="61" spans="2:9" ht="13.5">
      <c r="B61" s="46">
        <f t="shared" si="4"/>
      </c>
      <c r="C61" s="51"/>
      <c r="D61" s="56">
        <f t="shared" si="6"/>
      </c>
      <c r="E61" s="61"/>
      <c r="F61" s="56">
        <f t="shared" si="5"/>
      </c>
      <c r="G61" s="67"/>
      <c r="H61" s="49">
        <f t="shared" si="7"/>
      </c>
      <c r="I61" s="2">
        <f t="shared" si="8"/>
      </c>
    </row>
    <row r="62" spans="2:9" ht="13.5">
      <c r="B62" s="46">
        <f t="shared" si="4"/>
      </c>
      <c r="C62" s="51"/>
      <c r="D62" s="56">
        <f t="shared" si="6"/>
      </c>
      <c r="E62" s="61"/>
      <c r="F62" s="56">
        <f t="shared" si="5"/>
      </c>
      <c r="G62" s="67"/>
      <c r="H62" s="49">
        <f t="shared" si="7"/>
      </c>
      <c r="I62" s="2">
        <f t="shared" si="8"/>
      </c>
    </row>
    <row r="63" spans="2:9" ht="13.5">
      <c r="B63" s="46">
        <f t="shared" si="4"/>
      </c>
      <c r="C63" s="51"/>
      <c r="D63" s="56">
        <f t="shared" si="6"/>
      </c>
      <c r="E63" s="61"/>
      <c r="F63" s="56">
        <f t="shared" si="5"/>
      </c>
      <c r="G63" s="67"/>
      <c r="H63" s="49">
        <f t="shared" si="7"/>
      </c>
      <c r="I63" s="2">
        <f t="shared" si="8"/>
      </c>
    </row>
    <row r="64" spans="2:9" ht="13.5">
      <c r="B64" s="46">
        <f t="shared" si="4"/>
      </c>
      <c r="C64" s="51"/>
      <c r="D64" s="56">
        <f t="shared" si="6"/>
      </c>
      <c r="E64" s="61"/>
      <c r="F64" s="56">
        <f t="shared" si="5"/>
      </c>
      <c r="G64" s="67"/>
      <c r="H64" s="49">
        <f t="shared" si="7"/>
      </c>
      <c r="I64" s="2">
        <f t="shared" si="8"/>
      </c>
    </row>
    <row r="65" spans="2:9" ht="13.5">
      <c r="B65" s="46">
        <f t="shared" si="4"/>
      </c>
      <c r="C65" s="51"/>
      <c r="D65" s="56">
        <f t="shared" si="6"/>
      </c>
      <c r="E65" s="61"/>
      <c r="F65" s="56">
        <f t="shared" si="5"/>
      </c>
      <c r="G65" s="67"/>
      <c r="H65" s="49">
        <f t="shared" si="7"/>
      </c>
      <c r="I65" s="2">
        <f t="shared" si="8"/>
      </c>
    </row>
    <row r="66" spans="2:9" ht="13.5">
      <c r="B66" s="46">
        <f t="shared" si="4"/>
      </c>
      <c r="C66" s="51"/>
      <c r="D66" s="56">
        <f t="shared" si="6"/>
      </c>
      <c r="E66" s="61"/>
      <c r="F66" s="56">
        <f t="shared" si="5"/>
      </c>
      <c r="G66" s="67"/>
      <c r="H66" s="49">
        <f t="shared" si="7"/>
      </c>
      <c r="I66" s="2">
        <f t="shared" si="8"/>
      </c>
    </row>
    <row r="67" spans="2:9" ht="13.5">
      <c r="B67" s="46">
        <f t="shared" si="4"/>
      </c>
      <c r="C67" s="51"/>
      <c r="D67" s="56">
        <f t="shared" si="6"/>
      </c>
      <c r="E67" s="61"/>
      <c r="F67" s="56">
        <f t="shared" si="5"/>
      </c>
      <c r="G67" s="67"/>
      <c r="H67" s="49">
        <f t="shared" si="7"/>
      </c>
      <c r="I67" s="2">
        <f t="shared" si="8"/>
      </c>
    </row>
    <row r="68" spans="2:9" ht="13.5">
      <c r="B68" s="46">
        <f t="shared" si="4"/>
      </c>
      <c r="C68" s="51"/>
      <c r="D68" s="56">
        <f t="shared" si="6"/>
      </c>
      <c r="E68" s="61"/>
      <c r="F68" s="56">
        <f t="shared" si="5"/>
      </c>
      <c r="G68" s="67"/>
      <c r="H68" s="49">
        <f t="shared" si="7"/>
      </c>
      <c r="I68" s="2">
        <f t="shared" si="8"/>
      </c>
    </row>
    <row r="69" spans="2:9" ht="13.5">
      <c r="B69" s="46">
        <f t="shared" si="4"/>
      </c>
      <c r="C69" s="51"/>
      <c r="D69" s="56">
        <f t="shared" si="6"/>
      </c>
      <c r="E69" s="61"/>
      <c r="F69" s="56">
        <f t="shared" si="5"/>
      </c>
      <c r="G69" s="67"/>
      <c r="H69" s="49">
        <f t="shared" si="7"/>
      </c>
      <c r="I69" s="2">
        <f t="shared" si="8"/>
      </c>
    </row>
    <row r="70" spans="2:9" ht="13.5">
      <c r="B70" s="46">
        <f t="shared" si="4"/>
      </c>
      <c r="C70" s="51"/>
      <c r="D70" s="56">
        <f t="shared" si="6"/>
      </c>
      <c r="E70" s="61"/>
      <c r="F70" s="56">
        <f t="shared" si="5"/>
      </c>
      <c r="G70" s="67"/>
      <c r="H70" s="49">
        <f t="shared" si="7"/>
      </c>
      <c r="I70" s="2">
        <f t="shared" si="8"/>
      </c>
    </row>
    <row r="71" spans="2:9" ht="13.5">
      <c r="B71" s="46">
        <f t="shared" si="4"/>
      </c>
      <c r="C71" s="51"/>
      <c r="D71" s="56">
        <f t="shared" si="6"/>
      </c>
      <c r="E71" s="61"/>
      <c r="F71" s="56">
        <f t="shared" si="5"/>
      </c>
      <c r="G71" s="67"/>
      <c r="H71" s="49">
        <f t="shared" si="7"/>
      </c>
      <c r="I71" s="2">
        <f t="shared" si="8"/>
      </c>
    </row>
    <row r="72" spans="2:9" ht="13.5">
      <c r="B72" s="46">
        <f t="shared" si="4"/>
      </c>
      <c r="C72" s="51"/>
      <c r="D72" s="56">
        <f t="shared" si="6"/>
      </c>
      <c r="E72" s="61"/>
      <c r="F72" s="56">
        <f t="shared" si="5"/>
      </c>
      <c r="G72" s="67"/>
      <c r="H72" s="49">
        <f t="shared" si="7"/>
      </c>
      <c r="I72" s="2">
        <f t="shared" si="8"/>
      </c>
    </row>
    <row r="73" spans="2:9" ht="13.5">
      <c r="B73" s="46">
        <f t="shared" si="4"/>
      </c>
      <c r="C73" s="51"/>
      <c r="D73" s="56">
        <f t="shared" si="6"/>
      </c>
      <c r="E73" s="61"/>
      <c r="F73" s="56">
        <f t="shared" si="5"/>
      </c>
      <c r="G73" s="67"/>
      <c r="H73" s="49">
        <f t="shared" si="7"/>
      </c>
      <c r="I73" s="2">
        <f t="shared" si="8"/>
      </c>
    </row>
    <row r="74" spans="2:9" ht="13.5">
      <c r="B74" s="46">
        <f t="shared" si="4"/>
      </c>
      <c r="C74" s="51"/>
      <c r="D74" s="56">
        <f t="shared" si="6"/>
      </c>
      <c r="E74" s="61"/>
      <c r="F74" s="56">
        <f t="shared" si="5"/>
      </c>
      <c r="G74" s="67"/>
      <c r="H74" s="49">
        <f t="shared" si="7"/>
      </c>
      <c r="I74" s="2">
        <f t="shared" si="8"/>
      </c>
    </row>
    <row r="75" spans="2:9" ht="13.5">
      <c r="B75" s="46">
        <f t="shared" si="4"/>
      </c>
      <c r="C75" s="51"/>
      <c r="D75" s="56">
        <f t="shared" si="6"/>
      </c>
      <c r="E75" s="61"/>
      <c r="F75" s="56">
        <f t="shared" si="5"/>
      </c>
      <c r="G75" s="67"/>
      <c r="H75" s="49">
        <f t="shared" si="7"/>
      </c>
      <c r="I75" s="2">
        <f t="shared" si="8"/>
      </c>
    </row>
    <row r="76" spans="2:9" ht="13.5">
      <c r="B76" s="46">
        <f t="shared" si="4"/>
      </c>
      <c r="C76" s="51"/>
      <c r="D76" s="56">
        <f t="shared" si="6"/>
      </c>
      <c r="E76" s="61"/>
      <c r="F76" s="56">
        <f t="shared" si="5"/>
      </c>
      <c r="G76" s="67"/>
      <c r="H76" s="49">
        <f t="shared" si="7"/>
      </c>
      <c r="I76" s="2">
        <f t="shared" si="8"/>
      </c>
    </row>
    <row r="77" spans="2:9" ht="13.5">
      <c r="B77" s="46">
        <f t="shared" si="4"/>
      </c>
      <c r="C77" s="51"/>
      <c r="D77" s="56">
        <f t="shared" si="6"/>
      </c>
      <c r="E77" s="61"/>
      <c r="F77" s="56">
        <f t="shared" si="5"/>
      </c>
      <c r="G77" s="67"/>
      <c r="H77" s="49">
        <f t="shared" si="7"/>
      </c>
      <c r="I77" s="2">
        <f t="shared" si="8"/>
      </c>
    </row>
    <row r="78" spans="2:9" ht="13.5">
      <c r="B78" s="46">
        <f t="shared" si="4"/>
      </c>
      <c r="C78" s="51"/>
      <c r="D78" s="56">
        <f aca="true" t="shared" si="9" ref="D78:D113">IF($C78="","",VLOOKUP($C78,コマンド一覧表,2,FALSE))</f>
      </c>
      <c r="E78" s="61"/>
      <c r="F78" s="56">
        <f t="shared" si="5"/>
      </c>
      <c r="G78" s="67"/>
      <c r="H78" s="49">
        <f aca="true" t="shared" si="10" ref="H78:H113">IF($C78="","",VLOOKUP($C78,コマンド一覧表,5,FALSE))</f>
      </c>
      <c r="I78" s="2">
        <f aca="true" t="shared" si="11" ref="I78:I113">IF($C78="","",VLOOKUP($C78,コマンド一覧表,6,FALSE))</f>
      </c>
    </row>
    <row r="79" spans="2:9" ht="13.5">
      <c r="B79" s="46">
        <f t="shared" si="4"/>
      </c>
      <c r="C79" s="51"/>
      <c r="D79" s="56">
        <f t="shared" si="9"/>
      </c>
      <c r="E79" s="61"/>
      <c r="F79" s="56">
        <f t="shared" si="5"/>
      </c>
      <c r="G79" s="67"/>
      <c r="H79" s="49">
        <f t="shared" si="10"/>
      </c>
      <c r="I79" s="2">
        <f t="shared" si="11"/>
      </c>
    </row>
    <row r="80" spans="2:9" ht="13.5">
      <c r="B80" s="46">
        <f aca="true" t="shared" si="12" ref="B80:B113">IF(C80="","",ROW()-ROW(B$13))</f>
      </c>
      <c r="C80" s="51"/>
      <c r="D80" s="56">
        <f t="shared" si="9"/>
      </c>
      <c r="E80" s="61"/>
      <c r="F80" s="56">
        <f t="shared" si="5"/>
      </c>
      <c r="G80" s="67"/>
      <c r="H80" s="49">
        <f t="shared" si="10"/>
      </c>
      <c r="I80" s="2">
        <f t="shared" si="11"/>
      </c>
    </row>
    <row r="81" spans="2:9" ht="13.5">
      <c r="B81" s="46">
        <f t="shared" si="12"/>
      </c>
      <c r="C81" s="51"/>
      <c r="D81" s="56">
        <f t="shared" si="9"/>
      </c>
      <c r="E81" s="61"/>
      <c r="F81" s="56">
        <f t="shared" si="5"/>
      </c>
      <c r="G81" s="67"/>
      <c r="H81" s="49">
        <f t="shared" si="10"/>
      </c>
      <c r="I81" s="2">
        <f t="shared" si="11"/>
      </c>
    </row>
    <row r="82" spans="2:9" ht="13.5">
      <c r="B82" s="46">
        <f t="shared" si="12"/>
      </c>
      <c r="C82" s="51"/>
      <c r="D82" s="56">
        <f t="shared" si="9"/>
      </c>
      <c r="E82" s="61"/>
      <c r="F82" s="56">
        <f t="shared" si="5"/>
      </c>
      <c r="G82" s="67"/>
      <c r="H82" s="49">
        <f t="shared" si="10"/>
      </c>
      <c r="I82" s="2">
        <f t="shared" si="11"/>
      </c>
    </row>
    <row r="83" spans="2:9" ht="13.5">
      <c r="B83" s="46">
        <f t="shared" si="12"/>
      </c>
      <c r="C83" s="51"/>
      <c r="D83" s="56">
        <f t="shared" si="9"/>
      </c>
      <c r="E83" s="61"/>
      <c r="F83" s="56">
        <f t="shared" si="5"/>
      </c>
      <c r="G83" s="67"/>
      <c r="H83" s="49">
        <f t="shared" si="10"/>
      </c>
      <c r="I83" s="2">
        <f t="shared" si="11"/>
      </c>
    </row>
    <row r="84" spans="2:9" ht="13.5">
      <c r="B84" s="46">
        <f t="shared" si="12"/>
      </c>
      <c r="C84" s="51"/>
      <c r="D84" s="56">
        <f t="shared" si="9"/>
      </c>
      <c r="E84" s="61"/>
      <c r="F84" s="56">
        <f t="shared" si="5"/>
      </c>
      <c r="G84" s="67"/>
      <c r="H84" s="49">
        <f t="shared" si="10"/>
      </c>
      <c r="I84" s="2">
        <f t="shared" si="11"/>
      </c>
    </row>
    <row r="85" spans="2:9" ht="13.5">
      <c r="B85" s="46">
        <f t="shared" si="12"/>
      </c>
      <c r="C85" s="51"/>
      <c r="D85" s="56">
        <f t="shared" si="9"/>
      </c>
      <c r="E85" s="61"/>
      <c r="F85" s="56">
        <f t="shared" si="5"/>
      </c>
      <c r="G85" s="67"/>
      <c r="H85" s="49">
        <f t="shared" si="10"/>
      </c>
      <c r="I85" s="2">
        <f t="shared" si="11"/>
      </c>
    </row>
    <row r="86" spans="2:9" ht="13.5">
      <c r="B86" s="46">
        <f t="shared" si="12"/>
      </c>
      <c r="C86" s="51"/>
      <c r="D86" s="56">
        <f t="shared" si="9"/>
      </c>
      <c r="E86" s="61"/>
      <c r="F86" s="56">
        <f t="shared" si="5"/>
      </c>
      <c r="G86" s="67"/>
      <c r="H86" s="49">
        <f t="shared" si="10"/>
      </c>
      <c r="I86" s="2">
        <f t="shared" si="11"/>
      </c>
    </row>
    <row r="87" spans="2:9" ht="13.5">
      <c r="B87" s="46">
        <f t="shared" si="12"/>
      </c>
      <c r="C87" s="51"/>
      <c r="D87" s="56">
        <f t="shared" si="9"/>
      </c>
      <c r="E87" s="61"/>
      <c r="F87" s="56">
        <f t="shared" si="5"/>
      </c>
      <c r="G87" s="67"/>
      <c r="H87" s="49">
        <f t="shared" si="10"/>
      </c>
      <c r="I87" s="2">
        <f t="shared" si="11"/>
      </c>
    </row>
    <row r="88" spans="2:9" ht="13.5">
      <c r="B88" s="46">
        <f t="shared" si="12"/>
      </c>
      <c r="C88" s="51"/>
      <c r="D88" s="56">
        <f t="shared" si="9"/>
      </c>
      <c r="E88" s="61"/>
      <c r="F88" s="56">
        <f t="shared" si="5"/>
      </c>
      <c r="G88" s="67"/>
      <c r="H88" s="49">
        <f t="shared" si="10"/>
      </c>
      <c r="I88" s="2">
        <f t="shared" si="11"/>
      </c>
    </row>
    <row r="89" spans="2:9" ht="13.5">
      <c r="B89" s="46">
        <f t="shared" si="12"/>
      </c>
      <c r="C89" s="51"/>
      <c r="D89" s="56">
        <f t="shared" si="9"/>
      </c>
      <c r="E89" s="61"/>
      <c r="F89" s="56">
        <f aca="true" t="shared" si="13" ref="F89:F112">IF($C89="","",VLOOKUP($C89,コマンド一覧表,3,FALSE))</f>
      </c>
      <c r="G89" s="67"/>
      <c r="H89" s="49">
        <f t="shared" si="10"/>
      </c>
      <c r="I89" s="2">
        <f t="shared" si="11"/>
      </c>
    </row>
    <row r="90" spans="2:9" ht="13.5">
      <c r="B90" s="46">
        <f t="shared" si="12"/>
      </c>
      <c r="C90" s="51"/>
      <c r="D90" s="56">
        <f t="shared" si="9"/>
      </c>
      <c r="E90" s="61"/>
      <c r="F90" s="56">
        <f t="shared" si="13"/>
      </c>
      <c r="G90" s="67"/>
      <c r="H90" s="49">
        <f t="shared" si="10"/>
      </c>
      <c r="I90" s="2">
        <f t="shared" si="11"/>
      </c>
    </row>
    <row r="91" spans="2:9" ht="13.5">
      <c r="B91" s="46">
        <f t="shared" si="12"/>
      </c>
      <c r="C91" s="51"/>
      <c r="D91" s="56">
        <f t="shared" si="9"/>
      </c>
      <c r="E91" s="61"/>
      <c r="F91" s="56">
        <f t="shared" si="13"/>
      </c>
      <c r="G91" s="67"/>
      <c r="H91" s="49">
        <f t="shared" si="10"/>
      </c>
      <c r="I91" s="2">
        <f t="shared" si="11"/>
      </c>
    </row>
    <row r="92" spans="2:9" ht="13.5">
      <c r="B92" s="46">
        <f t="shared" si="12"/>
      </c>
      <c r="C92" s="51"/>
      <c r="D92" s="56">
        <f t="shared" si="9"/>
      </c>
      <c r="E92" s="61"/>
      <c r="F92" s="56">
        <f t="shared" si="13"/>
      </c>
      <c r="G92" s="67"/>
      <c r="H92" s="49">
        <f t="shared" si="10"/>
      </c>
      <c r="I92" s="2">
        <f t="shared" si="11"/>
      </c>
    </row>
    <row r="93" spans="2:9" ht="13.5">
      <c r="B93" s="46">
        <f t="shared" si="12"/>
      </c>
      <c r="C93" s="51"/>
      <c r="D93" s="56">
        <f t="shared" si="9"/>
      </c>
      <c r="E93" s="61"/>
      <c r="F93" s="56">
        <f t="shared" si="13"/>
      </c>
      <c r="G93" s="67"/>
      <c r="H93" s="49">
        <f t="shared" si="10"/>
      </c>
      <c r="I93" s="2">
        <f t="shared" si="11"/>
      </c>
    </row>
    <row r="94" spans="2:9" ht="13.5">
      <c r="B94" s="46">
        <f t="shared" si="12"/>
      </c>
      <c r="C94" s="51"/>
      <c r="D94" s="56">
        <f t="shared" si="9"/>
      </c>
      <c r="E94" s="61"/>
      <c r="F94" s="56">
        <f t="shared" si="13"/>
      </c>
      <c r="G94" s="67"/>
      <c r="H94" s="49">
        <f t="shared" si="10"/>
      </c>
      <c r="I94" s="2">
        <f t="shared" si="11"/>
      </c>
    </row>
    <row r="95" spans="2:9" ht="13.5">
      <c r="B95" s="46">
        <f t="shared" si="12"/>
      </c>
      <c r="C95" s="51"/>
      <c r="D95" s="56">
        <f t="shared" si="9"/>
      </c>
      <c r="E95" s="61"/>
      <c r="F95" s="56">
        <f t="shared" si="13"/>
      </c>
      <c r="G95" s="67"/>
      <c r="H95" s="49">
        <f t="shared" si="10"/>
      </c>
      <c r="I95" s="2">
        <f t="shared" si="11"/>
      </c>
    </row>
    <row r="96" spans="2:9" ht="13.5">
      <c r="B96" s="46">
        <f t="shared" si="12"/>
      </c>
      <c r="C96" s="51"/>
      <c r="D96" s="56">
        <f t="shared" si="9"/>
      </c>
      <c r="E96" s="61"/>
      <c r="F96" s="56">
        <f t="shared" si="13"/>
      </c>
      <c r="G96" s="67"/>
      <c r="H96" s="49">
        <f t="shared" si="10"/>
      </c>
      <c r="I96" s="2">
        <f t="shared" si="11"/>
      </c>
    </row>
    <row r="97" spans="2:9" ht="13.5">
      <c r="B97" s="46">
        <f t="shared" si="12"/>
      </c>
      <c r="C97" s="51"/>
      <c r="D97" s="56">
        <f t="shared" si="9"/>
      </c>
      <c r="E97" s="61"/>
      <c r="F97" s="56">
        <f t="shared" si="13"/>
      </c>
      <c r="G97" s="67"/>
      <c r="H97" s="49">
        <f t="shared" si="10"/>
      </c>
      <c r="I97" s="2">
        <f t="shared" si="11"/>
      </c>
    </row>
    <row r="98" spans="2:9" ht="13.5">
      <c r="B98" s="46">
        <f t="shared" si="12"/>
      </c>
      <c r="C98" s="51"/>
      <c r="D98" s="56">
        <f t="shared" si="9"/>
      </c>
      <c r="E98" s="61"/>
      <c r="F98" s="56">
        <f t="shared" si="13"/>
      </c>
      <c r="G98" s="67"/>
      <c r="H98" s="49">
        <f t="shared" si="10"/>
      </c>
      <c r="I98" s="2">
        <f t="shared" si="11"/>
      </c>
    </row>
    <row r="99" spans="2:9" ht="13.5">
      <c r="B99" s="46">
        <f t="shared" si="12"/>
      </c>
      <c r="C99" s="51"/>
      <c r="D99" s="56">
        <f t="shared" si="9"/>
      </c>
      <c r="E99" s="61"/>
      <c r="F99" s="56">
        <f t="shared" si="13"/>
      </c>
      <c r="G99" s="67"/>
      <c r="H99" s="49">
        <f t="shared" si="10"/>
      </c>
      <c r="I99" s="2">
        <f t="shared" si="11"/>
      </c>
    </row>
    <row r="100" spans="2:9" ht="13.5">
      <c r="B100" s="46">
        <f t="shared" si="12"/>
      </c>
      <c r="C100" s="51"/>
      <c r="D100" s="56">
        <f t="shared" si="9"/>
      </c>
      <c r="E100" s="61"/>
      <c r="F100" s="56">
        <f t="shared" si="13"/>
      </c>
      <c r="G100" s="67"/>
      <c r="H100" s="49">
        <f t="shared" si="10"/>
      </c>
      <c r="I100" s="2">
        <f t="shared" si="11"/>
      </c>
    </row>
    <row r="101" spans="2:9" ht="13.5">
      <c r="B101" s="46">
        <f t="shared" si="12"/>
      </c>
      <c r="C101" s="51"/>
      <c r="D101" s="56">
        <f t="shared" si="9"/>
      </c>
      <c r="E101" s="61"/>
      <c r="F101" s="56">
        <f t="shared" si="13"/>
      </c>
      <c r="G101" s="67"/>
      <c r="H101" s="49">
        <f t="shared" si="10"/>
      </c>
      <c r="I101" s="2">
        <f t="shared" si="11"/>
      </c>
    </row>
    <row r="102" spans="2:9" ht="13.5">
      <c r="B102" s="46">
        <f t="shared" si="12"/>
      </c>
      <c r="C102" s="51"/>
      <c r="D102" s="56">
        <f t="shared" si="9"/>
      </c>
      <c r="E102" s="61"/>
      <c r="F102" s="56">
        <f t="shared" si="13"/>
      </c>
      <c r="G102" s="67"/>
      <c r="H102" s="49">
        <f t="shared" si="10"/>
      </c>
      <c r="I102" s="2">
        <f t="shared" si="11"/>
      </c>
    </row>
    <row r="103" spans="2:9" ht="13.5">
      <c r="B103" s="46">
        <f t="shared" si="12"/>
      </c>
      <c r="C103" s="51"/>
      <c r="D103" s="56">
        <f t="shared" si="9"/>
      </c>
      <c r="E103" s="61"/>
      <c r="F103" s="56">
        <f t="shared" si="13"/>
      </c>
      <c r="G103" s="67"/>
      <c r="H103" s="49">
        <f t="shared" si="10"/>
      </c>
      <c r="I103" s="2">
        <f t="shared" si="11"/>
      </c>
    </row>
    <row r="104" spans="2:9" ht="13.5">
      <c r="B104" s="46">
        <f t="shared" si="12"/>
      </c>
      <c r="C104" s="51"/>
      <c r="D104" s="56">
        <f t="shared" si="9"/>
      </c>
      <c r="E104" s="61"/>
      <c r="F104" s="56">
        <f t="shared" si="13"/>
      </c>
      <c r="G104" s="67"/>
      <c r="H104" s="49">
        <f t="shared" si="10"/>
      </c>
      <c r="I104" s="2">
        <f t="shared" si="11"/>
      </c>
    </row>
    <row r="105" spans="2:9" ht="13.5">
      <c r="B105" s="46">
        <f t="shared" si="12"/>
      </c>
      <c r="C105" s="51"/>
      <c r="D105" s="56">
        <f t="shared" si="9"/>
      </c>
      <c r="E105" s="61"/>
      <c r="F105" s="56">
        <f t="shared" si="13"/>
      </c>
      <c r="G105" s="67"/>
      <c r="H105" s="49">
        <f t="shared" si="10"/>
      </c>
      <c r="I105" s="2">
        <f t="shared" si="11"/>
      </c>
    </row>
    <row r="106" spans="2:9" ht="13.5">
      <c r="B106" s="46">
        <f t="shared" si="12"/>
      </c>
      <c r="C106" s="51"/>
      <c r="D106" s="56">
        <f t="shared" si="9"/>
      </c>
      <c r="E106" s="61"/>
      <c r="F106" s="56">
        <f t="shared" si="13"/>
      </c>
      <c r="G106" s="67"/>
      <c r="H106" s="49">
        <f t="shared" si="10"/>
      </c>
      <c r="I106" s="2">
        <f t="shared" si="11"/>
      </c>
    </row>
    <row r="107" spans="2:9" ht="13.5">
      <c r="B107" s="46">
        <f t="shared" si="12"/>
      </c>
      <c r="C107" s="51"/>
      <c r="D107" s="56">
        <f t="shared" si="9"/>
      </c>
      <c r="E107" s="61"/>
      <c r="F107" s="56">
        <f t="shared" si="13"/>
      </c>
      <c r="G107" s="67"/>
      <c r="H107" s="49">
        <f t="shared" si="10"/>
      </c>
      <c r="I107" s="2">
        <f t="shared" si="11"/>
      </c>
    </row>
    <row r="108" spans="2:9" ht="13.5">
      <c r="B108" s="46">
        <f t="shared" si="12"/>
      </c>
      <c r="C108" s="51"/>
      <c r="D108" s="56">
        <f t="shared" si="9"/>
      </c>
      <c r="E108" s="61"/>
      <c r="F108" s="56">
        <f t="shared" si="13"/>
      </c>
      <c r="G108" s="67"/>
      <c r="H108" s="49">
        <f t="shared" si="10"/>
      </c>
      <c r="I108" s="2">
        <f t="shared" si="11"/>
      </c>
    </row>
    <row r="109" spans="2:9" ht="13.5">
      <c r="B109" s="46">
        <f t="shared" si="12"/>
      </c>
      <c r="C109" s="51"/>
      <c r="D109" s="56">
        <f t="shared" si="9"/>
      </c>
      <c r="E109" s="61"/>
      <c r="F109" s="56">
        <f t="shared" si="13"/>
      </c>
      <c r="G109" s="67"/>
      <c r="H109" s="49">
        <f t="shared" si="10"/>
      </c>
      <c r="I109" s="2">
        <f t="shared" si="11"/>
      </c>
    </row>
    <row r="110" spans="2:9" ht="13.5">
      <c r="B110" s="46">
        <f t="shared" si="12"/>
      </c>
      <c r="C110" s="51"/>
      <c r="D110" s="56">
        <f t="shared" si="9"/>
      </c>
      <c r="E110" s="61"/>
      <c r="F110" s="56">
        <f t="shared" si="13"/>
      </c>
      <c r="G110" s="67"/>
      <c r="H110" s="49">
        <f t="shared" si="10"/>
      </c>
      <c r="I110" s="2">
        <f t="shared" si="11"/>
      </c>
    </row>
    <row r="111" spans="2:9" ht="13.5">
      <c r="B111" s="46">
        <f t="shared" si="12"/>
      </c>
      <c r="C111" s="51"/>
      <c r="D111" s="56">
        <f t="shared" si="9"/>
      </c>
      <c r="E111" s="61"/>
      <c r="F111" s="56">
        <f t="shared" si="13"/>
      </c>
      <c r="G111" s="67"/>
      <c r="H111" s="49">
        <f t="shared" si="10"/>
      </c>
      <c r="I111" s="2">
        <f t="shared" si="11"/>
      </c>
    </row>
    <row r="112" spans="2:9" ht="13.5">
      <c r="B112" s="46">
        <f t="shared" si="12"/>
      </c>
      <c r="C112" s="51"/>
      <c r="D112" s="56">
        <f t="shared" si="9"/>
      </c>
      <c r="E112" s="61"/>
      <c r="F112" s="56">
        <f t="shared" si="13"/>
      </c>
      <c r="G112" s="67"/>
      <c r="H112" s="49">
        <f t="shared" si="10"/>
      </c>
      <c r="I112" s="2">
        <f t="shared" si="11"/>
      </c>
    </row>
    <row r="113" spans="2:9" ht="14.25" thickBot="1">
      <c r="B113" s="47">
        <f t="shared" si="12"/>
      </c>
      <c r="C113" s="52"/>
      <c r="D113" s="57">
        <f t="shared" si="9"/>
      </c>
      <c r="E113" s="62"/>
      <c r="F113" s="57">
        <f>IF($C113="","",VLOOKUP($C113,コマンド一覧表,3,FALSE))</f>
      </c>
      <c r="G113" s="68"/>
      <c r="H113" s="49">
        <f t="shared" si="10"/>
      </c>
      <c r="I113" s="5">
        <f t="shared" si="11"/>
      </c>
    </row>
    <row r="114" spans="2:9" ht="14.25" thickTop="1">
      <c r="B114" s="19"/>
      <c r="C114" s="50" t="s">
        <v>73</v>
      </c>
      <c r="D114" s="19"/>
      <c r="E114" s="50"/>
      <c r="F114" s="19"/>
      <c r="G114" s="50"/>
      <c r="H114" s="19" t="str">
        <f>C114</f>
        <v>(END)</v>
      </c>
      <c r="I114" s="19"/>
    </row>
  </sheetData>
  <sheetProtection/>
  <mergeCells count="10">
    <mergeCell ref="B1:D1"/>
    <mergeCell ref="B10:D10"/>
    <mergeCell ref="B11:D11"/>
    <mergeCell ref="B2:C2"/>
    <mergeCell ref="B3:C3"/>
    <mergeCell ref="B4:C4"/>
    <mergeCell ref="B5:C5"/>
    <mergeCell ref="B6:C6"/>
    <mergeCell ref="B8:C8"/>
    <mergeCell ref="B7:C7"/>
  </mergeCells>
  <conditionalFormatting sqref="F14:F113">
    <cfRule type="notContainsBlanks" priority="19" dxfId="0" stopIfTrue="1">
      <formula>LEN(TRIM(F14))&gt;0</formula>
    </cfRule>
  </conditionalFormatting>
  <conditionalFormatting sqref="D14:D113">
    <cfRule type="notContainsBlanks" priority="10" dxfId="0" stopIfTrue="1">
      <formula>LEN(TRIM(D14))&gt;0</formula>
    </cfRule>
  </conditionalFormatting>
  <conditionalFormatting sqref="B14:B113">
    <cfRule type="notContainsBlanks" priority="21" dxfId="6" stopIfTrue="1">
      <formula>LEN(TRIM(B14))&gt;0</formula>
    </cfRule>
  </conditionalFormatting>
  <conditionalFormatting sqref="H14:H113">
    <cfRule type="notContainsBlanks" priority="8" dxfId="0" stopIfTrue="1">
      <formula>LEN(TRIM(H14))&gt;0</formula>
    </cfRule>
  </conditionalFormatting>
  <conditionalFormatting sqref="I14:I113">
    <cfRule type="notContainsBlanks" priority="20" dxfId="4" stopIfTrue="1">
      <formula>LEN(TRIM(I14))&gt;0</formula>
    </cfRule>
  </conditionalFormatting>
  <conditionalFormatting sqref="B11:D11 D2:D8">
    <cfRule type="containsBlanks" priority="6" dxfId="0" stopIfTrue="1">
      <formula>LEN(TRIM(B2))=0</formula>
    </cfRule>
  </conditionalFormatting>
  <conditionalFormatting sqref="F52">
    <cfRule type="notContainsBlanks" priority="5" dxfId="0" stopIfTrue="1">
      <formula>LEN(TRIM(F52))&gt;0</formula>
    </cfRule>
  </conditionalFormatting>
  <conditionalFormatting sqref="F53">
    <cfRule type="notContainsBlanks" priority="4" dxfId="0" stopIfTrue="1">
      <formula>LEN(TRIM(F53))&gt;0</formula>
    </cfRule>
  </conditionalFormatting>
  <conditionalFormatting sqref="F69">
    <cfRule type="notContainsBlanks" priority="3" dxfId="0" stopIfTrue="1">
      <formula>LEN(TRIM(F69))&gt;0</formula>
    </cfRule>
  </conditionalFormatting>
  <dataValidations count="1">
    <dataValidation type="list" allowBlank="1" showInputMessage="1" showErrorMessage="1" sqref="C14:C113">
      <formula1>機能名称</formula1>
    </dataValidation>
  </dataValidations>
  <printOptions/>
  <pageMargins left="0.7" right="0.7" top="0.75" bottom="0.75" header="0.3" footer="0.3"/>
  <pageSetup orientation="landscape" paperSize="8" r:id="rId3"/>
  <drawing r:id="rId2"/>
  <legacy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B1:E59"/>
  <sheetViews>
    <sheetView zoomScaleSheetLayoutView="100" zoomScalePageLayoutView="0" workbookViewId="0" topLeftCell="A1">
      <selection activeCell="B3" sqref="B3"/>
    </sheetView>
  </sheetViews>
  <sheetFormatPr defaultColWidth="9.140625" defaultRowHeight="15"/>
  <cols>
    <col min="1" max="1" width="1.7109375" style="0" customWidth="1"/>
    <col min="2" max="2" width="11.57421875" style="0" bestFit="1" customWidth="1"/>
    <col min="3" max="3" width="12.8515625" style="0" customWidth="1"/>
    <col min="4" max="4" width="48.421875" style="0" customWidth="1"/>
    <col min="5" max="5" width="15.140625" style="0" bestFit="1" customWidth="1"/>
  </cols>
  <sheetData>
    <row r="1" spans="2:5" ht="13.5">
      <c r="B1" s="92" t="s">
        <v>138</v>
      </c>
      <c r="C1" s="93"/>
      <c r="D1" s="93"/>
      <c r="E1" s="98"/>
    </row>
    <row r="2" spans="2:5" ht="13.5">
      <c r="B2" s="15" t="s">
        <v>139</v>
      </c>
      <c r="C2" s="15" t="s">
        <v>133</v>
      </c>
      <c r="D2" s="15" t="s">
        <v>134</v>
      </c>
      <c r="E2" s="15" t="s">
        <v>135</v>
      </c>
    </row>
    <row r="3" spans="2:5" ht="13.5">
      <c r="B3" s="1"/>
      <c r="C3" s="14"/>
      <c r="D3" s="63"/>
      <c r="E3" s="1"/>
    </row>
    <row r="4" spans="2:5" ht="13.5">
      <c r="B4" s="2"/>
      <c r="C4" s="16"/>
      <c r="D4" s="64"/>
      <c r="E4" s="2"/>
    </row>
    <row r="5" spans="2:5" ht="13.5">
      <c r="B5" s="2"/>
      <c r="C5" s="16"/>
      <c r="D5" s="64"/>
      <c r="E5" s="2"/>
    </row>
    <row r="6" spans="2:5" ht="13.5">
      <c r="B6" s="2"/>
      <c r="C6" s="16"/>
      <c r="D6" s="64"/>
      <c r="E6" s="2"/>
    </row>
    <row r="7" spans="2:5" ht="13.5">
      <c r="B7" s="2"/>
      <c r="C7" s="16"/>
      <c r="D7" s="64"/>
      <c r="E7" s="2"/>
    </row>
    <row r="8" spans="2:5" ht="13.5">
      <c r="B8" s="2"/>
      <c r="C8" s="16"/>
      <c r="D8" s="64"/>
      <c r="E8" s="2"/>
    </row>
    <row r="9" spans="2:5" ht="13.5">
      <c r="B9" s="2"/>
      <c r="C9" s="16"/>
      <c r="D9" s="64"/>
      <c r="E9" s="2"/>
    </row>
    <row r="10" spans="2:5" ht="13.5">
      <c r="B10" s="2"/>
      <c r="C10" s="16"/>
      <c r="D10" s="64"/>
      <c r="E10" s="2"/>
    </row>
    <row r="11" spans="2:5" ht="13.5">
      <c r="B11" s="2"/>
      <c r="C11" s="16"/>
      <c r="D11" s="64"/>
      <c r="E11" s="2"/>
    </row>
    <row r="12" spans="2:5" ht="13.5">
      <c r="B12" s="2"/>
      <c r="C12" s="16"/>
      <c r="D12" s="64"/>
      <c r="E12" s="2"/>
    </row>
    <row r="13" spans="2:5" ht="13.5">
      <c r="B13" s="2"/>
      <c r="C13" s="16"/>
      <c r="D13" s="64"/>
      <c r="E13" s="2"/>
    </row>
    <row r="14" spans="2:5" ht="13.5">
      <c r="B14" s="2"/>
      <c r="C14" s="16"/>
      <c r="D14" s="64"/>
      <c r="E14" s="2"/>
    </row>
    <row r="15" spans="2:5" ht="13.5">
      <c r="B15" s="2"/>
      <c r="C15" s="16"/>
      <c r="D15" s="64"/>
      <c r="E15" s="2"/>
    </row>
    <row r="16" spans="2:5" ht="13.5">
      <c r="B16" s="2"/>
      <c r="C16" s="16"/>
      <c r="D16" s="64"/>
      <c r="E16" s="2"/>
    </row>
    <row r="17" spans="2:5" ht="13.5">
      <c r="B17" s="2"/>
      <c r="C17" s="16"/>
      <c r="D17" s="64"/>
      <c r="E17" s="2"/>
    </row>
    <row r="18" spans="2:5" ht="13.5">
      <c r="B18" s="2"/>
      <c r="C18" s="16"/>
      <c r="D18" s="64"/>
      <c r="E18" s="2"/>
    </row>
    <row r="19" spans="2:5" ht="13.5">
      <c r="B19" s="2"/>
      <c r="C19" s="16"/>
      <c r="D19" s="64"/>
      <c r="E19" s="2"/>
    </row>
    <row r="20" spans="2:5" ht="13.5">
      <c r="B20" s="2"/>
      <c r="C20" s="16"/>
      <c r="D20" s="64"/>
      <c r="E20" s="2"/>
    </row>
    <row r="21" spans="2:5" ht="13.5">
      <c r="B21" s="2"/>
      <c r="C21" s="16"/>
      <c r="D21" s="64"/>
      <c r="E21" s="2"/>
    </row>
    <row r="22" spans="2:5" ht="13.5">
      <c r="B22" s="2"/>
      <c r="C22" s="16"/>
      <c r="D22" s="64"/>
      <c r="E22" s="2"/>
    </row>
    <row r="23" spans="2:5" ht="13.5">
      <c r="B23" s="2"/>
      <c r="C23" s="16"/>
      <c r="D23" s="64"/>
      <c r="E23" s="2"/>
    </row>
    <row r="24" spans="2:5" ht="13.5">
      <c r="B24" s="2"/>
      <c r="C24" s="16"/>
      <c r="D24" s="64"/>
      <c r="E24" s="2"/>
    </row>
    <row r="25" spans="2:5" ht="13.5">
      <c r="B25" s="2"/>
      <c r="C25" s="16"/>
      <c r="D25" s="64"/>
      <c r="E25" s="2"/>
    </row>
    <row r="26" spans="2:5" ht="13.5">
      <c r="B26" s="2"/>
      <c r="C26" s="16"/>
      <c r="D26" s="64"/>
      <c r="E26" s="2"/>
    </row>
    <row r="27" spans="2:5" ht="13.5">
      <c r="B27" s="2"/>
      <c r="C27" s="16"/>
      <c r="D27" s="64"/>
      <c r="E27" s="2"/>
    </row>
    <row r="28" spans="2:5" ht="13.5">
      <c r="B28" s="2"/>
      <c r="C28" s="16"/>
      <c r="D28" s="64"/>
      <c r="E28" s="2"/>
    </row>
    <row r="29" spans="2:5" ht="13.5">
      <c r="B29" s="2"/>
      <c r="C29" s="16"/>
      <c r="D29" s="64"/>
      <c r="E29" s="2"/>
    </row>
    <row r="30" spans="2:5" ht="13.5">
      <c r="B30" s="2"/>
      <c r="C30" s="16"/>
      <c r="D30" s="64"/>
      <c r="E30" s="2"/>
    </row>
    <row r="31" spans="2:5" ht="13.5">
      <c r="B31" s="2"/>
      <c r="C31" s="16"/>
      <c r="D31" s="64"/>
      <c r="E31" s="2"/>
    </row>
    <row r="32" spans="2:5" ht="13.5">
      <c r="B32" s="2"/>
      <c r="C32" s="16"/>
      <c r="D32" s="64"/>
      <c r="E32" s="2"/>
    </row>
    <row r="33" spans="2:5" ht="13.5">
      <c r="B33" s="2"/>
      <c r="C33" s="16"/>
      <c r="D33" s="64"/>
      <c r="E33" s="2"/>
    </row>
    <row r="34" spans="2:5" ht="13.5">
      <c r="B34" s="2"/>
      <c r="C34" s="16"/>
      <c r="D34" s="64"/>
      <c r="E34" s="2"/>
    </row>
    <row r="35" spans="2:5" ht="13.5">
      <c r="B35" s="2"/>
      <c r="C35" s="16"/>
      <c r="D35" s="64"/>
      <c r="E35" s="2"/>
    </row>
    <row r="36" spans="2:5" ht="13.5">
      <c r="B36" s="2"/>
      <c r="C36" s="16"/>
      <c r="D36" s="64"/>
      <c r="E36" s="2"/>
    </row>
    <row r="37" spans="2:5" ht="13.5">
      <c r="B37" s="2"/>
      <c r="C37" s="16"/>
      <c r="D37" s="64"/>
      <c r="E37" s="2"/>
    </row>
    <row r="38" spans="2:5" ht="13.5">
      <c r="B38" s="2"/>
      <c r="C38" s="16"/>
      <c r="D38" s="64"/>
      <c r="E38" s="2"/>
    </row>
    <row r="39" spans="2:5" ht="13.5">
      <c r="B39" s="2"/>
      <c r="C39" s="16"/>
      <c r="D39" s="64"/>
      <c r="E39" s="2"/>
    </row>
    <row r="40" spans="2:5" ht="13.5">
      <c r="B40" s="2"/>
      <c r="C40" s="16"/>
      <c r="D40" s="64"/>
      <c r="E40" s="2"/>
    </row>
    <row r="41" spans="2:5" ht="13.5">
      <c r="B41" s="2"/>
      <c r="C41" s="16"/>
      <c r="D41" s="64"/>
      <c r="E41" s="2"/>
    </row>
    <row r="42" spans="2:5" ht="13.5">
      <c r="B42" s="2"/>
      <c r="C42" s="16"/>
      <c r="D42" s="64"/>
      <c r="E42" s="2"/>
    </row>
    <row r="43" spans="2:5" ht="13.5">
      <c r="B43" s="2"/>
      <c r="C43" s="16"/>
      <c r="D43" s="64"/>
      <c r="E43" s="2"/>
    </row>
    <row r="44" spans="2:5" ht="13.5">
      <c r="B44" s="2"/>
      <c r="C44" s="16"/>
      <c r="D44" s="64"/>
      <c r="E44" s="2"/>
    </row>
    <row r="45" spans="2:5" ht="13.5">
      <c r="B45" s="2"/>
      <c r="C45" s="16"/>
      <c r="D45" s="64"/>
      <c r="E45" s="2"/>
    </row>
    <row r="46" spans="2:5" ht="13.5">
      <c r="B46" s="2"/>
      <c r="C46" s="16"/>
      <c r="D46" s="64"/>
      <c r="E46" s="2"/>
    </row>
    <row r="47" spans="2:5" ht="13.5">
      <c r="B47" s="2"/>
      <c r="C47" s="16"/>
      <c r="D47" s="64"/>
      <c r="E47" s="2"/>
    </row>
    <row r="48" spans="2:5" ht="13.5">
      <c r="B48" s="2"/>
      <c r="C48" s="16"/>
      <c r="D48" s="64"/>
      <c r="E48" s="2"/>
    </row>
    <row r="49" spans="2:5" ht="13.5">
      <c r="B49" s="2"/>
      <c r="C49" s="16"/>
      <c r="D49" s="64"/>
      <c r="E49" s="2"/>
    </row>
    <row r="50" spans="2:5" ht="13.5">
      <c r="B50" s="2"/>
      <c r="C50" s="16"/>
      <c r="D50" s="64"/>
      <c r="E50" s="2"/>
    </row>
    <row r="51" spans="2:5" ht="13.5">
      <c r="B51" s="2"/>
      <c r="C51" s="16"/>
      <c r="D51" s="64"/>
      <c r="E51" s="2"/>
    </row>
    <row r="52" spans="2:5" ht="13.5">
      <c r="B52" s="2"/>
      <c r="C52" s="16"/>
      <c r="D52" s="64"/>
      <c r="E52" s="2"/>
    </row>
    <row r="53" spans="2:5" ht="13.5">
      <c r="B53" s="2"/>
      <c r="C53" s="16"/>
      <c r="D53" s="64"/>
      <c r="E53" s="2"/>
    </row>
    <row r="54" spans="2:5" ht="13.5">
      <c r="B54" s="2"/>
      <c r="C54" s="16"/>
      <c r="D54" s="64"/>
      <c r="E54" s="2"/>
    </row>
    <row r="55" spans="2:5" ht="13.5">
      <c r="B55" s="2"/>
      <c r="C55" s="16"/>
      <c r="D55" s="64"/>
      <c r="E55" s="2"/>
    </row>
    <row r="56" spans="2:5" ht="13.5">
      <c r="B56" s="2"/>
      <c r="C56" s="16"/>
      <c r="D56" s="64"/>
      <c r="E56" s="2"/>
    </row>
    <row r="57" spans="2:5" ht="13.5">
      <c r="B57" s="2"/>
      <c r="C57" s="16"/>
      <c r="D57" s="64"/>
      <c r="E57" s="2"/>
    </row>
    <row r="58" spans="2:5" ht="13.5">
      <c r="B58" s="2"/>
      <c r="C58" s="16"/>
      <c r="D58" s="64"/>
      <c r="E58" s="2"/>
    </row>
    <row r="59" spans="2:5" ht="13.5">
      <c r="B59" s="17"/>
      <c r="C59" s="18"/>
      <c r="D59" s="17"/>
      <c r="E59" s="17"/>
    </row>
  </sheetData>
  <sheetProtection/>
  <mergeCells count="1">
    <mergeCell ref="B1:E1"/>
  </mergeCells>
  <printOptions/>
  <pageMargins left="0.7" right="0.7" top="0.75" bottom="0.75" header="0.3" footer="0.3"/>
  <pageSetup fitToHeight="1" fitToWidth="1" orientation="portrait" paperSize="9" scale="99" r:id="rId1"/>
</worksheet>
</file>

<file path=xl/worksheets/sheet4.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9"/>
  <dimension ref="A1:AF400"/>
  <sheetViews>
    <sheetView zoomScalePageLayoutView="0" workbookViewId="0" topLeftCell="A1">
      <selection activeCell="A1" sqref="A1"/>
    </sheetView>
  </sheetViews>
  <sheetFormatPr defaultColWidth="9.140625" defaultRowHeight="15"/>
  <cols>
    <col min="1" max="50" width="2.421875" style="0" customWidth="1"/>
  </cols>
  <sheetData>
    <row r="1" ht="13.5">
      <c r="A1" t="s">
        <v>289</v>
      </c>
    </row>
    <row r="2" ht="13.5">
      <c r="A2" t="s">
        <v>288</v>
      </c>
    </row>
    <row r="3" ht="13.5">
      <c r="A3" t="s">
        <v>143</v>
      </c>
    </row>
    <row r="5" ht="13.5">
      <c r="A5" t="s">
        <v>144</v>
      </c>
    </row>
    <row r="7" ht="13.5">
      <c r="B7" t="s">
        <v>290</v>
      </c>
    </row>
    <row r="8" ht="13.5">
      <c r="B8" t="s">
        <v>1125</v>
      </c>
    </row>
    <row r="10" ht="13.5">
      <c r="B10" t="s">
        <v>1206</v>
      </c>
    </row>
    <row r="12" ht="13.5">
      <c r="A12" t="s">
        <v>145</v>
      </c>
    </row>
    <row r="14" ht="13.5">
      <c r="B14" t="s">
        <v>291</v>
      </c>
    </row>
    <row r="15" ht="13.5">
      <c r="C15" t="s">
        <v>292</v>
      </c>
    </row>
    <row r="17" ht="13.5">
      <c r="B17" t="s">
        <v>146</v>
      </c>
    </row>
    <row r="18" ht="13.5">
      <c r="C18" t="s">
        <v>147</v>
      </c>
    </row>
    <row r="19" ht="13.5">
      <c r="C19" t="s">
        <v>162</v>
      </c>
    </row>
    <row r="20" ht="13.5">
      <c r="C20" t="s">
        <v>163</v>
      </c>
    </row>
    <row r="21" ht="13.5">
      <c r="C21" t="s">
        <v>168</v>
      </c>
    </row>
    <row r="22" ht="13.5">
      <c r="C22" t="s">
        <v>169</v>
      </c>
    </row>
    <row r="23" ht="13.5">
      <c r="C23" t="s">
        <v>1030</v>
      </c>
    </row>
    <row r="24" ht="13.5">
      <c r="C24" t="s">
        <v>1281</v>
      </c>
    </row>
    <row r="25" ht="13.5">
      <c r="C25" t="s">
        <v>1282</v>
      </c>
    </row>
    <row r="26" ht="13.5">
      <c r="C26" t="s">
        <v>1230</v>
      </c>
    </row>
    <row r="27" ht="13.5">
      <c r="C27" t="s">
        <v>164</v>
      </c>
    </row>
    <row r="28" ht="13.5">
      <c r="C28" t="s">
        <v>165</v>
      </c>
    </row>
    <row r="29" ht="13.5">
      <c r="C29" t="s">
        <v>166</v>
      </c>
    </row>
    <row r="31" ht="13.5">
      <c r="B31" t="s">
        <v>158</v>
      </c>
    </row>
    <row r="32" ht="13.5">
      <c r="C32" t="s">
        <v>159</v>
      </c>
    </row>
    <row r="34" ht="13.5">
      <c r="A34" t="s">
        <v>160</v>
      </c>
    </row>
    <row r="36" ht="13.5">
      <c r="B36" t="s">
        <v>161</v>
      </c>
    </row>
    <row r="38" ht="13.5">
      <c r="C38" t="s">
        <v>1109</v>
      </c>
    </row>
    <row r="39" ht="13.5">
      <c r="C39" t="s">
        <v>1126</v>
      </c>
    </row>
    <row r="41" ht="13.5">
      <c r="C41" t="s">
        <v>1111</v>
      </c>
    </row>
    <row r="42" ht="13.5">
      <c r="C42" t="s">
        <v>1110</v>
      </c>
    </row>
    <row r="43" ht="13.5">
      <c r="W43" t="s">
        <v>1122</v>
      </c>
    </row>
    <row r="44" ht="15">
      <c r="C44" t="s">
        <v>1114</v>
      </c>
    </row>
    <row r="45" ht="15">
      <c r="C45" t="s">
        <v>1112</v>
      </c>
    </row>
    <row r="46" ht="15">
      <c r="C46" t="s">
        <v>1113</v>
      </c>
    </row>
    <row r="48" ht="13.5">
      <c r="C48" t="s">
        <v>1118</v>
      </c>
    </row>
    <row r="50" ht="13.5">
      <c r="C50" t="s">
        <v>1119</v>
      </c>
    </row>
    <row r="51" ht="13.5">
      <c r="C51" t="s">
        <v>1117</v>
      </c>
    </row>
    <row r="53" ht="13.5">
      <c r="C53" t="s">
        <v>1115</v>
      </c>
    </row>
    <row r="54" ht="13.5">
      <c r="C54" t="s">
        <v>1116</v>
      </c>
    </row>
    <row r="56" ht="13.5">
      <c r="C56" t="s">
        <v>1121</v>
      </c>
    </row>
    <row r="57" ht="13.5">
      <c r="C57" t="s">
        <v>1120</v>
      </c>
    </row>
    <row r="58" ht="13.5">
      <c r="C58" t="s">
        <v>1153</v>
      </c>
    </row>
    <row r="59" ht="13.5">
      <c r="C59" t="s">
        <v>1154</v>
      </c>
    </row>
    <row r="61" ht="13.5">
      <c r="W61" t="s">
        <v>1123</v>
      </c>
    </row>
    <row r="66" ht="13.5">
      <c r="B66" t="s">
        <v>1124</v>
      </c>
    </row>
    <row r="68" ht="13.5">
      <c r="C68" t="s">
        <v>1127</v>
      </c>
    </row>
    <row r="69" ht="13.5">
      <c r="C69" t="s">
        <v>1128</v>
      </c>
    </row>
    <row r="71" ht="13.5">
      <c r="C71" t="s">
        <v>167</v>
      </c>
    </row>
    <row r="72" ht="13.5">
      <c r="C72" t="s">
        <v>241</v>
      </c>
    </row>
    <row r="74" ht="13.5">
      <c r="C74" t="s">
        <v>1129</v>
      </c>
    </row>
    <row r="75" ht="13.5">
      <c r="C75" t="s">
        <v>170</v>
      </c>
    </row>
    <row r="76" ht="13.5">
      <c r="C76" t="s">
        <v>171</v>
      </c>
    </row>
    <row r="77" ht="13.5">
      <c r="C77" t="s">
        <v>242</v>
      </c>
    </row>
    <row r="79" ht="13.5">
      <c r="B79" t="s">
        <v>1145</v>
      </c>
    </row>
    <row r="81" ht="13.5">
      <c r="C81" t="s">
        <v>173</v>
      </c>
    </row>
    <row r="83" ht="13.5">
      <c r="C83" t="s">
        <v>174</v>
      </c>
    </row>
    <row r="84" ht="13.5">
      <c r="C84" t="s">
        <v>172</v>
      </c>
    </row>
    <row r="86" ht="13.5">
      <c r="C86" t="s">
        <v>1130</v>
      </c>
    </row>
    <row r="88" ht="13.5">
      <c r="C88" t="s">
        <v>177</v>
      </c>
    </row>
    <row r="89" ht="13.5">
      <c r="C89" t="s">
        <v>176</v>
      </c>
    </row>
    <row r="91" ht="13.5">
      <c r="C91" t="s">
        <v>175</v>
      </c>
    </row>
    <row r="92" ht="13.5">
      <c r="C92" t="s">
        <v>178</v>
      </c>
    </row>
    <row r="94" ht="13.5">
      <c r="C94" t="s">
        <v>180</v>
      </c>
    </row>
    <row r="96" ht="13.5">
      <c r="C96" t="s">
        <v>179</v>
      </c>
    </row>
    <row r="97" ht="13.5">
      <c r="C97" t="s">
        <v>181</v>
      </c>
    </row>
    <row r="99" ht="13.5">
      <c r="C99" t="s">
        <v>182</v>
      </c>
    </row>
    <row r="100" ht="13.5">
      <c r="C100" t="s">
        <v>183</v>
      </c>
    </row>
    <row r="102" ht="13.5">
      <c r="C102" t="s">
        <v>184</v>
      </c>
    </row>
    <row r="103" ht="13.5">
      <c r="C103" t="s">
        <v>229</v>
      </c>
    </row>
    <row r="104" ht="13.5">
      <c r="C104" t="s">
        <v>185</v>
      </c>
    </row>
    <row r="106" ht="13.5">
      <c r="B106" t="s">
        <v>1146</v>
      </c>
    </row>
    <row r="108" ht="13.5">
      <c r="C108" t="s">
        <v>1131</v>
      </c>
    </row>
    <row r="109" ht="13.5">
      <c r="C109" t="s">
        <v>1132</v>
      </c>
    </row>
    <row r="110" ht="13.5">
      <c r="B110" s="36"/>
    </row>
    <row r="111" ht="13.5">
      <c r="C111" t="s">
        <v>186</v>
      </c>
    </row>
    <row r="113" spans="2:3" ht="13.5">
      <c r="B113" s="36"/>
      <c r="C113" t="s">
        <v>188</v>
      </c>
    </row>
    <row r="114" spans="2:3" ht="13.5">
      <c r="B114" s="36"/>
      <c r="C114" t="s">
        <v>187</v>
      </c>
    </row>
    <row r="115" spans="2:3" ht="13.5">
      <c r="B115" s="36"/>
      <c r="C115" t="s">
        <v>272</v>
      </c>
    </row>
    <row r="116" ht="13.5">
      <c r="C116" t="s">
        <v>187</v>
      </c>
    </row>
    <row r="117" spans="2:3" ht="13.5">
      <c r="B117" s="36"/>
      <c r="C117" t="s">
        <v>273</v>
      </c>
    </row>
    <row r="118" ht="13.5">
      <c r="B118" s="36"/>
    </row>
    <row r="119" spans="2:3" ht="13.5">
      <c r="B119" s="36"/>
      <c r="C119" t="s">
        <v>274</v>
      </c>
    </row>
    <row r="121" ht="13.5">
      <c r="C121" t="s">
        <v>189</v>
      </c>
    </row>
    <row r="122" spans="2:3" ht="13.5">
      <c r="B122" s="37"/>
      <c r="C122" t="s">
        <v>190</v>
      </c>
    </row>
    <row r="123" ht="13.5">
      <c r="B123" s="37"/>
    </row>
    <row r="124" spans="2:3" ht="13.5">
      <c r="B124" s="37"/>
      <c r="C124" t="s">
        <v>195</v>
      </c>
    </row>
    <row r="125" ht="13.5">
      <c r="B125" s="37"/>
    </row>
    <row r="126" ht="13.5">
      <c r="C126" t="s">
        <v>191</v>
      </c>
    </row>
    <row r="127" ht="13.5">
      <c r="B127" s="37"/>
    </row>
    <row r="128" spans="3:20" ht="13.5">
      <c r="C128" t="s">
        <v>198</v>
      </c>
      <c r="F128" t="s">
        <v>194</v>
      </c>
      <c r="T128" t="s">
        <v>196</v>
      </c>
    </row>
    <row r="129" spans="3:32" ht="13.5">
      <c r="C129" s="105">
        <v>1</v>
      </c>
      <c r="D129" s="106"/>
      <c r="F129" t="s">
        <v>192</v>
      </c>
      <c r="T129" t="s">
        <v>203</v>
      </c>
      <c r="AF129" t="s">
        <v>202</v>
      </c>
    </row>
    <row r="130" spans="2:20" ht="13.5">
      <c r="B130" s="36"/>
      <c r="C130" s="105">
        <v>2</v>
      </c>
      <c r="D130" s="106"/>
      <c r="F130" t="s">
        <v>193</v>
      </c>
      <c r="T130" t="s">
        <v>197</v>
      </c>
    </row>
    <row r="131" spans="3:20" ht="13.5">
      <c r="C131" s="105">
        <v>3</v>
      </c>
      <c r="D131" s="106"/>
      <c r="F131" t="s">
        <v>1133</v>
      </c>
      <c r="T131" t="s">
        <v>197</v>
      </c>
    </row>
    <row r="132" spans="3:20" ht="13.5">
      <c r="C132" s="105">
        <v>4</v>
      </c>
      <c r="D132" s="106"/>
      <c r="F132" t="s">
        <v>1135</v>
      </c>
      <c r="T132" t="s">
        <v>197</v>
      </c>
    </row>
    <row r="133" spans="3:26" ht="13.5">
      <c r="C133" s="105">
        <v>5</v>
      </c>
      <c r="D133" s="106"/>
      <c r="F133" t="s">
        <v>199</v>
      </c>
      <c r="T133" t="s">
        <v>200</v>
      </c>
      <c r="Z133" t="s">
        <v>201</v>
      </c>
    </row>
    <row r="134" spans="3:20" ht="13.5">
      <c r="C134" s="105">
        <v>6</v>
      </c>
      <c r="D134" s="106"/>
      <c r="F134" t="s">
        <v>204</v>
      </c>
      <c r="T134" t="s">
        <v>197</v>
      </c>
    </row>
    <row r="135" spans="3:20" ht="13.5">
      <c r="C135" s="105">
        <v>7</v>
      </c>
      <c r="D135" s="106"/>
      <c r="F135" t="s">
        <v>205</v>
      </c>
      <c r="T135" t="s">
        <v>197</v>
      </c>
    </row>
    <row r="136" spans="3:27" ht="13.5">
      <c r="C136" s="105">
        <v>8</v>
      </c>
      <c r="D136" s="106"/>
      <c r="F136" t="s">
        <v>206</v>
      </c>
      <c r="T136" t="s">
        <v>214</v>
      </c>
      <c r="AA136" t="s">
        <v>1134</v>
      </c>
    </row>
    <row r="137" spans="3:23" ht="13.5">
      <c r="C137" s="105">
        <v>9</v>
      </c>
      <c r="D137" s="106"/>
      <c r="F137" t="s">
        <v>207</v>
      </c>
      <c r="T137">
        <v>1</v>
      </c>
      <c r="W137" t="s">
        <v>208</v>
      </c>
    </row>
    <row r="138" spans="3:23" ht="13.5">
      <c r="C138" s="105">
        <v>10</v>
      </c>
      <c r="D138" s="106"/>
      <c r="F138" t="s">
        <v>209</v>
      </c>
      <c r="T138">
        <v>2</v>
      </c>
      <c r="W138" t="s">
        <v>1136</v>
      </c>
    </row>
    <row r="139" spans="3:27" ht="13.5">
      <c r="C139" s="105">
        <v>11</v>
      </c>
      <c r="D139" s="106"/>
      <c r="F139" t="s">
        <v>210</v>
      </c>
      <c r="T139" t="s">
        <v>214</v>
      </c>
      <c r="AA139" t="s">
        <v>211</v>
      </c>
    </row>
    <row r="140" spans="3:31" ht="13.5">
      <c r="C140" s="105">
        <v>12</v>
      </c>
      <c r="D140" s="106"/>
      <c r="F140" t="s">
        <v>204</v>
      </c>
      <c r="T140" t="s">
        <v>197</v>
      </c>
      <c r="AE140" t="s">
        <v>230</v>
      </c>
    </row>
    <row r="141" spans="3:20" ht="13.5">
      <c r="C141" s="105">
        <v>13</v>
      </c>
      <c r="D141" s="106"/>
      <c r="F141" t="s">
        <v>205</v>
      </c>
      <c r="T141" t="s">
        <v>197</v>
      </c>
    </row>
    <row r="142" spans="3:20" ht="13.5">
      <c r="C142" s="105">
        <v>14</v>
      </c>
      <c r="D142" s="106"/>
      <c r="F142" t="s">
        <v>206</v>
      </c>
      <c r="T142" t="s">
        <v>214</v>
      </c>
    </row>
    <row r="143" spans="3:23" ht="13.5">
      <c r="C143" s="105">
        <v>15</v>
      </c>
      <c r="D143" s="106"/>
      <c r="F143" t="s">
        <v>212</v>
      </c>
      <c r="T143">
        <v>2</v>
      </c>
      <c r="W143" t="s">
        <v>217</v>
      </c>
    </row>
    <row r="144" spans="3:20" ht="13.5">
      <c r="C144" s="105">
        <v>16</v>
      </c>
      <c r="D144" s="106"/>
      <c r="F144" t="s">
        <v>213</v>
      </c>
      <c r="T144" t="s">
        <v>214</v>
      </c>
    </row>
    <row r="145" spans="3:6" ht="13.5">
      <c r="C145" s="105">
        <v>17</v>
      </c>
      <c r="D145" s="106"/>
      <c r="F145" t="s">
        <v>215</v>
      </c>
    </row>
    <row r="146" spans="3:4" ht="13.5">
      <c r="C146" s="105"/>
      <c r="D146" s="105"/>
    </row>
    <row r="147" ht="13.5">
      <c r="C147" t="s">
        <v>216</v>
      </c>
    </row>
    <row r="148" ht="13.5">
      <c r="C148" t="s">
        <v>1147</v>
      </c>
    </row>
    <row r="149" ht="13.5">
      <c r="C149" t="s">
        <v>1148</v>
      </c>
    </row>
    <row r="150" ht="13.5">
      <c r="C150" t="s">
        <v>1149</v>
      </c>
    </row>
    <row r="152" ht="13.5">
      <c r="C152" t="s">
        <v>220</v>
      </c>
    </row>
    <row r="154" ht="13.5">
      <c r="C154" t="s">
        <v>219</v>
      </c>
    </row>
    <row r="155" ht="13.5">
      <c r="D155" t="s">
        <v>218</v>
      </c>
    </row>
    <row r="156" ht="13.5">
      <c r="D156" t="s">
        <v>281</v>
      </c>
    </row>
    <row r="157" ht="13.5">
      <c r="E157" t="s">
        <v>282</v>
      </c>
    </row>
    <row r="159" ht="13.5">
      <c r="C159" t="s">
        <v>1137</v>
      </c>
    </row>
    <row r="161" ht="13.5">
      <c r="C161" t="s">
        <v>1138</v>
      </c>
    </row>
    <row r="163" ht="13.5">
      <c r="D163" t="s">
        <v>1139</v>
      </c>
    </row>
    <row r="164" ht="13.5">
      <c r="E164" t="s">
        <v>1140</v>
      </c>
    </row>
    <row r="166" ht="13.5">
      <c r="C166" t="s">
        <v>221</v>
      </c>
    </row>
    <row r="167" ht="13.5">
      <c r="C167" t="s">
        <v>222</v>
      </c>
    </row>
    <row r="169" ht="13.5">
      <c r="C169" t="s">
        <v>275</v>
      </c>
    </row>
    <row r="170" ht="13.5">
      <c r="C170" t="s">
        <v>276</v>
      </c>
    </row>
    <row r="172" ht="13.5">
      <c r="B172" t="s">
        <v>1150</v>
      </c>
    </row>
    <row r="174" ht="13.5">
      <c r="C174" t="s">
        <v>223</v>
      </c>
    </row>
    <row r="175" ht="13.5">
      <c r="C175" t="s">
        <v>224</v>
      </c>
    </row>
    <row r="177" ht="13.5">
      <c r="C177" t="s">
        <v>225</v>
      </c>
    </row>
    <row r="178" ht="13.5">
      <c r="C178" t="s">
        <v>226</v>
      </c>
    </row>
    <row r="180" ht="13.5">
      <c r="C180" t="s">
        <v>1141</v>
      </c>
    </row>
    <row r="181" ht="13.5">
      <c r="C181" t="s">
        <v>1143</v>
      </c>
    </row>
    <row r="182" ht="13.5">
      <c r="C182" t="s">
        <v>1142</v>
      </c>
    </row>
    <row r="184" ht="13.5">
      <c r="B184" t="s">
        <v>1151</v>
      </c>
    </row>
    <row r="186" ht="13.5">
      <c r="C186" t="s">
        <v>227</v>
      </c>
    </row>
    <row r="188" ht="13.5">
      <c r="C188" t="s">
        <v>1144</v>
      </c>
    </row>
    <row r="189" ht="13.5">
      <c r="C189" t="s">
        <v>1152</v>
      </c>
    </row>
    <row r="191" ht="13.5">
      <c r="C191" t="s">
        <v>1155</v>
      </c>
    </row>
    <row r="192" ht="13.5">
      <c r="C192" t="s">
        <v>1156</v>
      </c>
    </row>
    <row r="194" ht="13.5">
      <c r="C194" t="s">
        <v>1157</v>
      </c>
    </row>
    <row r="196" ht="13.5">
      <c r="C196" t="s">
        <v>1158</v>
      </c>
    </row>
    <row r="198" ht="13.5">
      <c r="C198" t="s">
        <v>1159</v>
      </c>
    </row>
    <row r="199" ht="13.5">
      <c r="C199" t="s">
        <v>1160</v>
      </c>
    </row>
    <row r="200" ht="13.5">
      <c r="C200" t="s">
        <v>1280</v>
      </c>
    </row>
    <row r="201" ht="13.5">
      <c r="C201" t="s">
        <v>1161</v>
      </c>
    </row>
    <row r="203" ht="13.5">
      <c r="C203" t="s">
        <v>1162</v>
      </c>
    </row>
    <row r="204" ht="13.5">
      <c r="C204" t="s">
        <v>1163</v>
      </c>
    </row>
    <row r="206" ht="13.5">
      <c r="C206" t="s">
        <v>1183</v>
      </c>
    </row>
    <row r="207" ht="13.5">
      <c r="C207" t="s">
        <v>231</v>
      </c>
    </row>
    <row r="208" ht="13.5">
      <c r="D208" t="s">
        <v>232</v>
      </c>
    </row>
    <row r="210" ht="13.5">
      <c r="C210" t="s">
        <v>1184</v>
      </c>
    </row>
    <row r="211" ht="13.5">
      <c r="C211" t="s">
        <v>233</v>
      </c>
    </row>
    <row r="212" ht="13.5">
      <c r="D212" t="s">
        <v>234</v>
      </c>
    </row>
    <row r="213" ht="13.5">
      <c r="D213" t="s">
        <v>235</v>
      </c>
    </row>
    <row r="215" ht="13.5">
      <c r="D215" t="s">
        <v>236</v>
      </c>
    </row>
    <row r="217" ht="13.5">
      <c r="D217" t="s">
        <v>1164</v>
      </c>
    </row>
    <row r="219" ht="13.5">
      <c r="D219" t="s">
        <v>1165</v>
      </c>
    </row>
    <row r="221" ht="13.5">
      <c r="D221" t="s">
        <v>1166</v>
      </c>
    </row>
    <row r="223" ht="13.5">
      <c r="D223" t="s">
        <v>1167</v>
      </c>
    </row>
    <row r="224" ht="13.5">
      <c r="D224" t="s">
        <v>1168</v>
      </c>
    </row>
    <row r="226" ht="13.5">
      <c r="D226" t="s">
        <v>1169</v>
      </c>
    </row>
    <row r="227" ht="13.5">
      <c r="D227" t="s">
        <v>1170</v>
      </c>
    </row>
    <row r="230" ht="13.5">
      <c r="C230" t="s">
        <v>284</v>
      </c>
    </row>
    <row r="231" ht="13.5">
      <c r="D231" t="s">
        <v>285</v>
      </c>
    </row>
    <row r="232" ht="13.5">
      <c r="D232" t="s">
        <v>286</v>
      </c>
    </row>
    <row r="234" ht="13.5">
      <c r="C234" t="s">
        <v>1171</v>
      </c>
    </row>
    <row r="236" ht="13.5">
      <c r="C236" t="s">
        <v>1172</v>
      </c>
    </row>
    <row r="237" ht="13.5">
      <c r="C237" t="s">
        <v>1173</v>
      </c>
    </row>
    <row r="239" ht="13.5">
      <c r="C239" t="s">
        <v>1174</v>
      </c>
    </row>
    <row r="241" ht="13.5">
      <c r="C241" t="s">
        <v>1175</v>
      </c>
    </row>
    <row r="242" ht="13.5">
      <c r="C242" t="s">
        <v>1176</v>
      </c>
    </row>
    <row r="243" ht="13.5">
      <c r="C243" t="s">
        <v>1177</v>
      </c>
    </row>
    <row r="245" ht="13.5">
      <c r="C245" t="s">
        <v>1178</v>
      </c>
    </row>
    <row r="246" ht="13.5">
      <c r="C246" t="s">
        <v>1179</v>
      </c>
    </row>
    <row r="248" ht="13.5">
      <c r="C248" t="s">
        <v>1180</v>
      </c>
    </row>
    <row r="249" ht="13.5">
      <c r="C249" t="s">
        <v>237</v>
      </c>
    </row>
    <row r="251" ht="13.5">
      <c r="C251" t="s">
        <v>238</v>
      </c>
    </row>
    <row r="252" ht="13.5">
      <c r="C252" t="s">
        <v>1195</v>
      </c>
    </row>
    <row r="253" ht="13.5">
      <c r="C253" t="s">
        <v>1196</v>
      </c>
    </row>
    <row r="254" ht="13.5">
      <c r="C254" t="s">
        <v>1197</v>
      </c>
    </row>
    <row r="256" ht="13.5">
      <c r="C256" t="s">
        <v>239</v>
      </c>
    </row>
    <row r="257" ht="13.5">
      <c r="C257" t="s">
        <v>240</v>
      </c>
    </row>
    <row r="258" ht="13.5">
      <c r="C258" t="s">
        <v>248</v>
      </c>
    </row>
    <row r="260" ht="13.5">
      <c r="B260" t="s">
        <v>1182</v>
      </c>
    </row>
    <row r="262" ht="13.5">
      <c r="C262" t="s">
        <v>243</v>
      </c>
    </row>
    <row r="264" ht="13.5">
      <c r="C264" t="s">
        <v>1198</v>
      </c>
    </row>
    <row r="265" ht="13.5">
      <c r="C265" t="s">
        <v>228</v>
      </c>
    </row>
    <row r="267" ht="13.5">
      <c r="C267" t="s">
        <v>244</v>
      </c>
    </row>
    <row r="268" ht="13.5">
      <c r="E268" t="s">
        <v>187</v>
      </c>
    </row>
    <row r="269" ht="13.5">
      <c r="D269" t="s">
        <v>1199</v>
      </c>
    </row>
    <row r="270" ht="13.5">
      <c r="E270" t="s">
        <v>187</v>
      </c>
    </row>
    <row r="271" ht="13.5">
      <c r="D271" t="s">
        <v>1200</v>
      </c>
    </row>
    <row r="272" ht="13.5">
      <c r="E272" t="s">
        <v>187</v>
      </c>
    </row>
    <row r="273" ht="13.5">
      <c r="D273" t="s">
        <v>1201</v>
      </c>
    </row>
    <row r="275" ht="13.5">
      <c r="C275" t="s">
        <v>277</v>
      </c>
    </row>
    <row r="276" ht="13.5">
      <c r="C276" t="s">
        <v>245</v>
      </c>
    </row>
    <row r="278" ht="13.5">
      <c r="C278" t="s">
        <v>246</v>
      </c>
    </row>
    <row r="279" ht="13.5">
      <c r="C279" t="s">
        <v>247</v>
      </c>
    </row>
    <row r="281" ht="13.5">
      <c r="B281" t="s">
        <v>1181</v>
      </c>
    </row>
    <row r="283" ht="13.5">
      <c r="C283" t="s">
        <v>1202</v>
      </c>
    </row>
    <row r="285" ht="13.5">
      <c r="C285" t="s">
        <v>265</v>
      </c>
    </row>
    <row r="286" ht="13.5">
      <c r="C286" t="s">
        <v>249</v>
      </c>
    </row>
    <row r="288" ht="13.5">
      <c r="A288" t="s">
        <v>250</v>
      </c>
    </row>
    <row r="290" ht="13.5">
      <c r="B290" t="s">
        <v>1204</v>
      </c>
    </row>
    <row r="291" ht="13.5">
      <c r="B291" t="s">
        <v>251</v>
      </c>
    </row>
    <row r="293" ht="13.5">
      <c r="B293" t="s">
        <v>252</v>
      </c>
    </row>
    <row r="294" ht="13.5">
      <c r="B294" t="s">
        <v>253</v>
      </c>
    </row>
    <row r="296" ht="13.5">
      <c r="B296" t="s">
        <v>254</v>
      </c>
    </row>
    <row r="298" ht="13.5">
      <c r="C298" t="s">
        <v>255</v>
      </c>
    </row>
    <row r="300" ht="13.5">
      <c r="C300" t="s">
        <v>172</v>
      </c>
    </row>
    <row r="302" ht="13.5">
      <c r="C302" t="s">
        <v>256</v>
      </c>
    </row>
    <row r="304" ht="13.5">
      <c r="B304" t="s">
        <v>257</v>
      </c>
    </row>
    <row r="306" ht="13.5">
      <c r="C306" t="s">
        <v>258</v>
      </c>
    </row>
    <row r="308" ht="13.5">
      <c r="C308" t="s">
        <v>259</v>
      </c>
    </row>
    <row r="310" ht="13.5">
      <c r="C310" t="s">
        <v>260</v>
      </c>
    </row>
    <row r="312" ht="13.5">
      <c r="C312" t="s">
        <v>261</v>
      </c>
    </row>
    <row r="314" ht="13.5">
      <c r="C314" t="s">
        <v>262</v>
      </c>
    </row>
    <row r="316" ht="13.5">
      <c r="B316" t="s">
        <v>263</v>
      </c>
    </row>
    <row r="318" ht="13.5">
      <c r="C318" t="s">
        <v>264</v>
      </c>
    </row>
    <row r="320" ht="13.5">
      <c r="C320" t="s">
        <v>267</v>
      </c>
    </row>
    <row r="321" ht="13.5">
      <c r="D321" t="s">
        <v>268</v>
      </c>
    </row>
    <row r="322" ht="13.5">
      <c r="C322" t="s">
        <v>266</v>
      </c>
    </row>
    <row r="324" ht="13.5">
      <c r="C324" t="s">
        <v>269</v>
      </c>
    </row>
    <row r="326" ht="13.5">
      <c r="A326" t="s">
        <v>1205</v>
      </c>
    </row>
    <row r="328" ht="13.5">
      <c r="B328" t="s">
        <v>1207</v>
      </c>
    </row>
    <row r="329" ht="13.5">
      <c r="B329" t="s">
        <v>1208</v>
      </c>
    </row>
    <row r="331" ht="13.5">
      <c r="B331" t="s">
        <v>1209</v>
      </c>
    </row>
    <row r="332" ht="13.5">
      <c r="B332" t="s">
        <v>1210</v>
      </c>
    </row>
    <row r="334" ht="13.5">
      <c r="B334" t="s">
        <v>1211</v>
      </c>
    </row>
    <row r="335" ht="13.5">
      <c r="B335" t="s">
        <v>1212</v>
      </c>
    </row>
    <row r="337" ht="13.5">
      <c r="C337" t="s">
        <v>1213</v>
      </c>
    </row>
    <row r="339" ht="13.5">
      <c r="C339" t="s">
        <v>1214</v>
      </c>
    </row>
    <row r="341" ht="13.5">
      <c r="C341" t="s">
        <v>1215</v>
      </c>
    </row>
    <row r="343" ht="13.5">
      <c r="C343" t="s">
        <v>1216</v>
      </c>
    </row>
    <row r="345" ht="13.5">
      <c r="B345" t="s">
        <v>1217</v>
      </c>
    </row>
    <row r="346" ht="13.5">
      <c r="B346" t="s">
        <v>1245</v>
      </c>
    </row>
    <row r="348" ht="13.5">
      <c r="A348" t="s">
        <v>278</v>
      </c>
    </row>
    <row r="350" ht="13.5">
      <c r="B350" t="s">
        <v>1246</v>
      </c>
    </row>
    <row r="351" ht="13.5">
      <c r="B351" t="s">
        <v>1247</v>
      </c>
    </row>
    <row r="353" ht="13.5">
      <c r="B353" t="s">
        <v>1250</v>
      </c>
    </row>
    <row r="355" ht="13.5">
      <c r="C355" t="s">
        <v>1248</v>
      </c>
    </row>
    <row r="356" ht="13.5">
      <c r="C356" t="s">
        <v>1249</v>
      </c>
    </row>
    <row r="358" ht="13.5">
      <c r="B358" t="s">
        <v>1251</v>
      </c>
    </row>
    <row r="360" ht="13.5">
      <c r="C360" t="s">
        <v>1252</v>
      </c>
    </row>
    <row r="361" ht="13.5">
      <c r="C361" t="s">
        <v>1261</v>
      </c>
    </row>
    <row r="363" ht="13.5">
      <c r="C363" t="s">
        <v>1253</v>
      </c>
    </row>
    <row r="365" ht="13.5">
      <c r="C365" t="s">
        <v>1254</v>
      </c>
    </row>
    <row r="366" ht="13.5">
      <c r="C366" t="s">
        <v>1255</v>
      </c>
    </row>
    <row r="368" ht="13.5">
      <c r="B368" t="s">
        <v>1256</v>
      </c>
    </row>
    <row r="370" ht="13.5">
      <c r="C370" t="s">
        <v>1257</v>
      </c>
    </row>
    <row r="371" ht="13.5">
      <c r="C371" t="s">
        <v>1258</v>
      </c>
    </row>
    <row r="373" spans="3:11" ht="13.5">
      <c r="C373" t="s">
        <v>1259</v>
      </c>
      <c r="I373" t="s">
        <v>1260</v>
      </c>
      <c r="K373" t="s">
        <v>1262</v>
      </c>
    </row>
    <row r="374" spans="3:11" ht="13.5">
      <c r="C374" t="s">
        <v>1263</v>
      </c>
      <c r="I374" t="s">
        <v>1260</v>
      </c>
      <c r="K374" t="s">
        <v>1264</v>
      </c>
    </row>
    <row r="375" ht="13.5">
      <c r="K375" t="s">
        <v>1265</v>
      </c>
    </row>
    <row r="377" ht="13.5">
      <c r="C377" t="s">
        <v>1266</v>
      </c>
    </row>
    <row r="378" ht="13.5">
      <c r="C378" t="s">
        <v>1267</v>
      </c>
    </row>
    <row r="380" ht="13.5">
      <c r="B380" t="s">
        <v>1268</v>
      </c>
    </row>
    <row r="382" ht="13.5">
      <c r="C382" t="s">
        <v>1269</v>
      </c>
    </row>
    <row r="384" ht="13.5">
      <c r="C384" t="s">
        <v>1270</v>
      </c>
    </row>
    <row r="386" ht="13.5">
      <c r="C386" t="s">
        <v>1274</v>
      </c>
    </row>
    <row r="387" ht="13.5">
      <c r="C387" t="s">
        <v>1271</v>
      </c>
    </row>
    <row r="388" ht="13.5">
      <c r="C388" t="s">
        <v>1272</v>
      </c>
    </row>
    <row r="390" ht="13.5">
      <c r="C390" t="s">
        <v>1273</v>
      </c>
    </row>
    <row r="392" ht="13.5">
      <c r="B392" t="s">
        <v>1275</v>
      </c>
    </row>
    <row r="394" ht="13.5">
      <c r="C394" t="s">
        <v>1276</v>
      </c>
    </row>
    <row r="396" ht="13.5">
      <c r="C396" t="s">
        <v>1277</v>
      </c>
    </row>
    <row r="398" ht="13.5">
      <c r="C398" t="s">
        <v>1278</v>
      </c>
    </row>
    <row r="400" ht="13.5">
      <c r="C400" t="s">
        <v>1279</v>
      </c>
    </row>
  </sheetData>
  <sheetProtection/>
  <mergeCells count="18">
    <mergeCell ref="C142:D142"/>
    <mergeCell ref="C143:D143"/>
    <mergeCell ref="C144:D144"/>
    <mergeCell ref="C145:D145"/>
    <mergeCell ref="C146:D146"/>
    <mergeCell ref="C136:D136"/>
    <mergeCell ref="C137:D137"/>
    <mergeCell ref="C138:D138"/>
    <mergeCell ref="C139:D139"/>
    <mergeCell ref="C140:D140"/>
    <mergeCell ref="C141:D141"/>
    <mergeCell ref="C129:D129"/>
    <mergeCell ref="C130:D130"/>
    <mergeCell ref="C131:D131"/>
    <mergeCell ref="C133:D133"/>
    <mergeCell ref="C134:D134"/>
    <mergeCell ref="C135:D135"/>
    <mergeCell ref="C132:D132"/>
  </mergeCells>
  <printOptions/>
  <pageMargins left="0.7" right="0.7" top="0.75" bottom="0.75" header="0.3" footer="0.3"/>
  <pageSetup orientation="portrait" paperSize="9" r:id="rId4"/>
  <legacyDrawing r:id="rId3"/>
  <oleObjects>
    <oleObject progId="パッケージャー シェル オブジェクト" dvAspect="DVASPECT_ICON" shapeId="16342527" r:id="rId1"/>
    <oleObject progId="パッケージャー シェル オブジェクト" dvAspect="DVASPECT_ICON" shapeId="16349546" r:id="rId2"/>
  </oleObjects>
</worksheet>
</file>

<file path=xl/worksheets/sheet6.xml><?xml version="1.0" encoding="utf-8"?>
<worksheet xmlns="http://schemas.openxmlformats.org/spreadsheetml/2006/main" xmlns:r="http://schemas.openxmlformats.org/officeDocument/2006/relationships">
  <sheetPr codeName="Sheet2">
    <pageSetUpPr fitToPage="1"/>
  </sheetPr>
  <dimension ref="A1:F57"/>
  <sheetViews>
    <sheetView zoomScalePageLayoutView="0" workbookViewId="0" topLeftCell="A1">
      <selection activeCell="A1" sqref="A1:F1"/>
    </sheetView>
  </sheetViews>
  <sheetFormatPr defaultColWidth="9.140625" defaultRowHeight="15"/>
  <cols>
    <col min="1" max="1" width="35.00390625" style="0" bestFit="1" customWidth="1"/>
    <col min="2" max="2" width="80.7109375" style="0" bestFit="1" customWidth="1"/>
    <col min="3" max="3" width="75.421875" style="0" bestFit="1" customWidth="1"/>
    <col min="4" max="4" width="53.7109375" style="0" bestFit="1" customWidth="1"/>
    <col min="5" max="5" width="21.140625" style="0" bestFit="1" customWidth="1"/>
    <col min="6" max="6" width="15.421875" style="0" bestFit="1" customWidth="1"/>
  </cols>
  <sheetData>
    <row r="1" spans="1:6" ht="13.5">
      <c r="A1" s="107" t="s">
        <v>74</v>
      </c>
      <c r="B1" s="108"/>
      <c r="C1" s="108"/>
      <c r="D1" s="108"/>
      <c r="E1" s="108"/>
      <c r="F1" s="108"/>
    </row>
    <row r="2" spans="1:6" ht="13.5">
      <c r="A2" s="8" t="s">
        <v>2</v>
      </c>
      <c r="B2" s="8" t="s">
        <v>1</v>
      </c>
      <c r="C2" s="8" t="s">
        <v>0</v>
      </c>
      <c r="D2" s="8" t="s">
        <v>294</v>
      </c>
      <c r="E2" s="8" t="s">
        <v>50</v>
      </c>
      <c r="F2" s="8" t="s">
        <v>57</v>
      </c>
    </row>
    <row r="3" spans="1:6" ht="13.5">
      <c r="A3" s="1" t="s">
        <v>9</v>
      </c>
      <c r="B3" s="1" t="s">
        <v>86</v>
      </c>
      <c r="C3" s="1" t="s">
        <v>21</v>
      </c>
      <c r="D3" s="1" t="s">
        <v>295</v>
      </c>
      <c r="E3" s="1" t="s">
        <v>296</v>
      </c>
      <c r="F3" s="1">
        <v>0</v>
      </c>
    </row>
    <row r="4" spans="1:6" ht="13.5">
      <c r="A4" s="2" t="s">
        <v>10</v>
      </c>
      <c r="B4" s="2" t="s">
        <v>16</v>
      </c>
      <c r="C4" s="2" t="s">
        <v>21</v>
      </c>
      <c r="D4" s="2" t="s">
        <v>1095</v>
      </c>
      <c r="E4" s="2" t="s">
        <v>293</v>
      </c>
      <c r="F4" s="2">
        <v>0</v>
      </c>
    </row>
    <row r="5" spans="1:6" ht="13.5">
      <c r="A5" s="2" t="s">
        <v>23</v>
      </c>
      <c r="B5" s="2" t="s">
        <v>24</v>
      </c>
      <c r="C5" s="2" t="s">
        <v>21</v>
      </c>
      <c r="D5" s="2" t="s">
        <v>297</v>
      </c>
      <c r="E5" s="2" t="s">
        <v>51</v>
      </c>
      <c r="F5" s="2">
        <v>0</v>
      </c>
    </row>
    <row r="6" spans="1:6" ht="13.5">
      <c r="A6" s="2" t="s">
        <v>4</v>
      </c>
      <c r="B6" s="2" t="s">
        <v>17</v>
      </c>
      <c r="C6" s="2" t="s">
        <v>22</v>
      </c>
      <c r="D6" s="2" t="s">
        <v>298</v>
      </c>
      <c r="E6" s="2" t="s">
        <v>299</v>
      </c>
      <c r="F6" s="2">
        <v>1</v>
      </c>
    </row>
    <row r="7" spans="1:6" ht="13.5">
      <c r="A7" s="72" t="s">
        <v>104</v>
      </c>
      <c r="B7" s="72" t="s">
        <v>105</v>
      </c>
      <c r="C7" s="72" t="s">
        <v>108</v>
      </c>
      <c r="D7" s="72" t="s">
        <v>980</v>
      </c>
      <c r="E7" s="72" t="s">
        <v>110</v>
      </c>
      <c r="F7" s="72">
        <v>3</v>
      </c>
    </row>
    <row r="8" spans="1:6" ht="13.5">
      <c r="A8" s="72" t="s">
        <v>5</v>
      </c>
      <c r="B8" s="72" t="s">
        <v>18</v>
      </c>
      <c r="C8" s="72" t="s">
        <v>22</v>
      </c>
      <c r="D8" s="72" t="s">
        <v>300</v>
      </c>
      <c r="E8" s="72" t="s">
        <v>301</v>
      </c>
      <c r="F8" s="72">
        <v>1</v>
      </c>
    </row>
    <row r="9" spans="1:6" ht="13.5">
      <c r="A9" s="72" t="s">
        <v>106</v>
      </c>
      <c r="B9" s="72" t="s">
        <v>107</v>
      </c>
      <c r="C9" s="72" t="s">
        <v>108</v>
      </c>
      <c r="D9" s="72" t="s">
        <v>981</v>
      </c>
      <c r="E9" s="72" t="s">
        <v>111</v>
      </c>
      <c r="F9" s="72">
        <v>3</v>
      </c>
    </row>
    <row r="10" spans="1:6" ht="13.5">
      <c r="A10" s="2" t="s">
        <v>6</v>
      </c>
      <c r="B10" s="2" t="s">
        <v>19</v>
      </c>
      <c r="C10" s="2" t="s">
        <v>21</v>
      </c>
      <c r="D10" s="2" t="s">
        <v>303</v>
      </c>
      <c r="E10" s="2" t="s">
        <v>302</v>
      </c>
      <c r="F10" s="2">
        <v>0</v>
      </c>
    </row>
    <row r="11" spans="1:6" ht="13.5">
      <c r="A11" s="2" t="s">
        <v>15</v>
      </c>
      <c r="B11" s="2" t="s">
        <v>20</v>
      </c>
      <c r="C11" s="2" t="s">
        <v>21</v>
      </c>
      <c r="D11" s="2" t="s">
        <v>304</v>
      </c>
      <c r="E11" s="2" t="s">
        <v>52</v>
      </c>
      <c r="F11" s="2">
        <v>0</v>
      </c>
    </row>
    <row r="12" spans="1:6" ht="13.5">
      <c r="A12" s="73" t="s">
        <v>982</v>
      </c>
      <c r="B12" s="73" t="s">
        <v>983</v>
      </c>
      <c r="C12" s="73" t="s">
        <v>21</v>
      </c>
      <c r="D12" s="73" t="s">
        <v>984</v>
      </c>
      <c r="E12" s="73" t="s">
        <v>985</v>
      </c>
      <c r="F12" s="73">
        <v>0</v>
      </c>
    </row>
    <row r="13" spans="1:6" ht="13.5">
      <c r="A13" s="73" t="s">
        <v>986</v>
      </c>
      <c r="B13" s="73" t="s">
        <v>987</v>
      </c>
      <c r="C13" s="73" t="s">
        <v>988</v>
      </c>
      <c r="D13" s="73" t="s">
        <v>984</v>
      </c>
      <c r="E13" s="73" t="s">
        <v>127</v>
      </c>
      <c r="F13" s="73">
        <v>6</v>
      </c>
    </row>
    <row r="14" spans="1:6" ht="13.5">
      <c r="A14" s="6" t="s">
        <v>7</v>
      </c>
      <c r="B14" s="3" t="s">
        <v>8</v>
      </c>
      <c r="C14" s="3" t="s">
        <v>21</v>
      </c>
      <c r="D14" s="3"/>
      <c r="E14" s="3" t="s">
        <v>56</v>
      </c>
      <c r="F14" s="3">
        <v>0</v>
      </c>
    </row>
    <row r="15" spans="1:6" ht="13.5">
      <c r="A15" s="1" t="s">
        <v>1006</v>
      </c>
      <c r="B15" s="1" t="s">
        <v>993</v>
      </c>
      <c r="C15" s="1" t="s">
        <v>21</v>
      </c>
      <c r="D15" s="1" t="s">
        <v>1007</v>
      </c>
      <c r="E15" s="1" t="s">
        <v>1008</v>
      </c>
      <c r="F15" s="1">
        <v>0</v>
      </c>
    </row>
    <row r="16" spans="1:6" ht="13.5">
      <c r="A16" s="2" t="s">
        <v>14</v>
      </c>
      <c r="B16" s="2" t="s">
        <v>11</v>
      </c>
      <c r="C16" s="2" t="s">
        <v>995</v>
      </c>
      <c r="D16" s="2" t="s">
        <v>998</v>
      </c>
      <c r="E16" s="2" t="s">
        <v>997</v>
      </c>
      <c r="F16" s="2">
        <v>8</v>
      </c>
    </row>
    <row r="17" spans="1:6" ht="13.5">
      <c r="A17" s="2" t="s">
        <v>989</v>
      </c>
      <c r="B17" s="2" t="s">
        <v>991</v>
      </c>
      <c r="C17" s="2" t="s">
        <v>996</v>
      </c>
      <c r="D17" s="2" t="s">
        <v>1000</v>
      </c>
      <c r="E17" s="2" t="s">
        <v>999</v>
      </c>
      <c r="F17" s="2">
        <v>8</v>
      </c>
    </row>
    <row r="18" spans="1:6" ht="13.5">
      <c r="A18" s="2" t="s">
        <v>990</v>
      </c>
      <c r="B18" s="2" t="s">
        <v>992</v>
      </c>
      <c r="C18" s="2" t="s">
        <v>996</v>
      </c>
      <c r="D18" s="2" t="s">
        <v>1000</v>
      </c>
      <c r="E18" s="2" t="s">
        <v>1001</v>
      </c>
      <c r="F18" s="2">
        <v>8</v>
      </c>
    </row>
    <row r="19" spans="1:6" ht="13.5">
      <c r="A19" s="2" t="s">
        <v>1002</v>
      </c>
      <c r="B19" s="2" t="s">
        <v>1003</v>
      </c>
      <c r="C19" s="2" t="s">
        <v>996</v>
      </c>
      <c r="D19" s="2" t="s">
        <v>1005</v>
      </c>
      <c r="E19" s="2" t="s">
        <v>1004</v>
      </c>
      <c r="F19" s="2">
        <v>8</v>
      </c>
    </row>
    <row r="20" spans="1:6" ht="13.5">
      <c r="A20" s="2" t="s">
        <v>994</v>
      </c>
      <c r="B20" s="2" t="s">
        <v>1009</v>
      </c>
      <c r="C20" s="2" t="s">
        <v>21</v>
      </c>
      <c r="D20" s="2" t="s">
        <v>1010</v>
      </c>
      <c r="E20" s="2" t="s">
        <v>1011</v>
      </c>
      <c r="F20" s="2">
        <v>0</v>
      </c>
    </row>
    <row r="21" spans="1:6" ht="13.5">
      <c r="A21" s="2" t="s">
        <v>1012</v>
      </c>
      <c r="B21" s="2" t="s">
        <v>1013</v>
      </c>
      <c r="C21" s="2" t="s">
        <v>21</v>
      </c>
      <c r="D21" s="2" t="s">
        <v>1015</v>
      </c>
      <c r="E21" s="2" t="s">
        <v>1014</v>
      </c>
      <c r="F21" s="2">
        <v>0</v>
      </c>
    </row>
    <row r="22" spans="1:6" ht="13.5">
      <c r="A22" s="2" t="s">
        <v>12</v>
      </c>
      <c r="B22" s="2" t="s">
        <v>13</v>
      </c>
      <c r="C22" s="2" t="s">
        <v>1016</v>
      </c>
      <c r="D22" s="2" t="s">
        <v>1017</v>
      </c>
      <c r="E22" s="2" t="s">
        <v>1018</v>
      </c>
      <c r="F22" s="2">
        <v>8</v>
      </c>
    </row>
    <row r="23" spans="1:6" ht="13.5">
      <c r="A23" s="2" t="s">
        <v>1019</v>
      </c>
      <c r="B23" s="2" t="s">
        <v>1021</v>
      </c>
      <c r="C23" s="2" t="s">
        <v>1016</v>
      </c>
      <c r="D23" s="2" t="s">
        <v>1023</v>
      </c>
      <c r="E23" s="2" t="s">
        <v>1024</v>
      </c>
      <c r="F23" s="2">
        <v>8</v>
      </c>
    </row>
    <row r="24" spans="1:6" ht="13.5">
      <c r="A24" s="2" t="s">
        <v>1020</v>
      </c>
      <c r="B24" s="2" t="s">
        <v>1022</v>
      </c>
      <c r="C24" s="2" t="s">
        <v>1016</v>
      </c>
      <c r="D24" s="2" t="s">
        <v>1023</v>
      </c>
      <c r="E24" s="2" t="s">
        <v>1025</v>
      </c>
      <c r="F24" s="2">
        <v>8</v>
      </c>
    </row>
    <row r="25" spans="1:6" ht="13.5">
      <c r="A25" s="2" t="s">
        <v>1028</v>
      </c>
      <c r="B25" s="2" t="s">
        <v>1029</v>
      </c>
      <c r="C25" s="2" t="s">
        <v>1016</v>
      </c>
      <c r="D25" s="2" t="s">
        <v>1027</v>
      </c>
      <c r="E25" s="2" t="s">
        <v>1026</v>
      </c>
      <c r="F25" s="2">
        <v>8</v>
      </c>
    </row>
    <row r="26" spans="1:6" ht="13.5">
      <c r="A26" s="6" t="s">
        <v>7</v>
      </c>
      <c r="B26" s="3" t="s">
        <v>8</v>
      </c>
      <c r="C26" s="3" t="s">
        <v>21</v>
      </c>
      <c r="D26" s="3"/>
      <c r="E26" s="3" t="s">
        <v>56</v>
      </c>
      <c r="F26" s="3">
        <v>0</v>
      </c>
    </row>
    <row r="27" spans="1:6" ht="13.5">
      <c r="A27" s="4" t="s">
        <v>25</v>
      </c>
      <c r="B27" s="4" t="s">
        <v>1031</v>
      </c>
      <c r="C27" s="4" t="s">
        <v>88</v>
      </c>
      <c r="D27" s="4" t="s">
        <v>32</v>
      </c>
      <c r="E27" s="4" t="s">
        <v>1032</v>
      </c>
      <c r="F27" s="4">
        <v>3</v>
      </c>
    </row>
    <row r="28" spans="1:6" ht="13.5">
      <c r="A28" s="2" t="s">
        <v>1033</v>
      </c>
      <c r="B28" s="2" t="s">
        <v>109</v>
      </c>
      <c r="C28" s="2" t="s">
        <v>1039</v>
      </c>
      <c r="D28" s="2" t="s">
        <v>1036</v>
      </c>
      <c r="E28" s="2" t="s">
        <v>1034</v>
      </c>
      <c r="F28" s="2">
        <v>4</v>
      </c>
    </row>
    <row r="29" spans="1:6" ht="13.5">
      <c r="A29" s="2" t="s">
        <v>1037</v>
      </c>
      <c r="B29" s="2" t="s">
        <v>1038</v>
      </c>
      <c r="C29" s="2" t="s">
        <v>1040</v>
      </c>
      <c r="D29" s="2" t="s">
        <v>1042</v>
      </c>
      <c r="E29" s="2" t="s">
        <v>1041</v>
      </c>
      <c r="F29" s="2">
        <v>4</v>
      </c>
    </row>
    <row r="30" spans="1:6" ht="13.5">
      <c r="A30" s="2" t="s">
        <v>1044</v>
      </c>
      <c r="B30" s="2" t="s">
        <v>1045</v>
      </c>
      <c r="C30" s="2" t="s">
        <v>1060</v>
      </c>
      <c r="D30" s="2" t="s">
        <v>1050</v>
      </c>
      <c r="E30" s="2" t="s">
        <v>1043</v>
      </c>
      <c r="F30" s="2">
        <v>5</v>
      </c>
    </row>
    <row r="31" spans="1:6" ht="13.5">
      <c r="A31" s="2" t="s">
        <v>1046</v>
      </c>
      <c r="B31" s="2" t="s">
        <v>1047</v>
      </c>
      <c r="C31" s="2" t="s">
        <v>1060</v>
      </c>
      <c r="D31" s="2" t="s">
        <v>1050</v>
      </c>
      <c r="E31" s="2" t="s">
        <v>1049</v>
      </c>
      <c r="F31" s="2">
        <v>5</v>
      </c>
    </row>
    <row r="32" spans="1:6" ht="13.5">
      <c r="A32" s="2" t="s">
        <v>1052</v>
      </c>
      <c r="B32" s="2" t="s">
        <v>1053</v>
      </c>
      <c r="C32" s="2" t="s">
        <v>21</v>
      </c>
      <c r="D32" s="2" t="s">
        <v>1051</v>
      </c>
      <c r="E32" s="2" t="s">
        <v>1048</v>
      </c>
      <c r="F32" s="2">
        <v>0</v>
      </c>
    </row>
    <row r="33" spans="1:6" ht="13.5">
      <c r="A33" s="2" t="s">
        <v>26</v>
      </c>
      <c r="B33" s="2" t="s">
        <v>1056</v>
      </c>
      <c r="C33" s="2" t="s">
        <v>1060</v>
      </c>
      <c r="D33" s="2" t="s">
        <v>1055</v>
      </c>
      <c r="E33" s="2" t="s">
        <v>1054</v>
      </c>
      <c r="F33" s="2">
        <v>5</v>
      </c>
    </row>
    <row r="34" spans="1:6" ht="13.5">
      <c r="A34" s="5" t="s">
        <v>156</v>
      </c>
      <c r="B34" s="5" t="s">
        <v>155</v>
      </c>
      <c r="C34" s="5" t="s">
        <v>157</v>
      </c>
      <c r="D34" s="2" t="s">
        <v>1058</v>
      </c>
      <c r="E34" s="5" t="s">
        <v>1057</v>
      </c>
      <c r="F34" s="5">
        <v>3</v>
      </c>
    </row>
    <row r="35" spans="1:6" ht="13.5">
      <c r="A35" s="5" t="s">
        <v>95</v>
      </c>
      <c r="B35" s="5" t="s">
        <v>101</v>
      </c>
      <c r="C35" s="5" t="s">
        <v>103</v>
      </c>
      <c r="D35" s="2" t="s">
        <v>1059</v>
      </c>
      <c r="E35" s="5" t="s">
        <v>89</v>
      </c>
      <c r="F35" s="5">
        <v>3</v>
      </c>
    </row>
    <row r="36" spans="1:6" ht="13.5">
      <c r="A36" s="5" t="s">
        <v>96</v>
      </c>
      <c r="B36" s="5" t="s">
        <v>102</v>
      </c>
      <c r="C36" s="5" t="s">
        <v>103</v>
      </c>
      <c r="D36" s="2" t="s">
        <v>1059</v>
      </c>
      <c r="E36" s="5" t="s">
        <v>90</v>
      </c>
      <c r="F36" s="5">
        <v>3</v>
      </c>
    </row>
    <row r="37" spans="1:6" ht="13.5">
      <c r="A37" s="5" t="s">
        <v>97</v>
      </c>
      <c r="B37" s="5" t="s">
        <v>1226</v>
      </c>
      <c r="C37" s="5" t="s">
        <v>103</v>
      </c>
      <c r="D37" s="2" t="s">
        <v>1059</v>
      </c>
      <c r="E37" s="5" t="s">
        <v>92</v>
      </c>
      <c r="F37" s="5">
        <v>3</v>
      </c>
    </row>
    <row r="38" spans="1:6" ht="13.5">
      <c r="A38" s="5" t="s">
        <v>98</v>
      </c>
      <c r="B38" s="5" t="s">
        <v>1227</v>
      </c>
      <c r="C38" s="5" t="s">
        <v>103</v>
      </c>
      <c r="D38" s="2" t="s">
        <v>1059</v>
      </c>
      <c r="E38" s="5" t="s">
        <v>94</v>
      </c>
      <c r="F38" s="5">
        <v>3</v>
      </c>
    </row>
    <row r="39" spans="1:6" ht="13.5">
      <c r="A39" s="5" t="s">
        <v>99</v>
      </c>
      <c r="B39" s="5" t="s">
        <v>1228</v>
      </c>
      <c r="C39" s="5" t="s">
        <v>103</v>
      </c>
      <c r="D39" s="2" t="s">
        <v>1059</v>
      </c>
      <c r="E39" s="5" t="s">
        <v>93</v>
      </c>
      <c r="F39" s="5">
        <v>3</v>
      </c>
    </row>
    <row r="40" spans="1:6" ht="13.5">
      <c r="A40" s="5" t="s">
        <v>100</v>
      </c>
      <c r="B40" s="5" t="s">
        <v>1229</v>
      </c>
      <c r="C40" s="5" t="s">
        <v>103</v>
      </c>
      <c r="D40" s="2" t="s">
        <v>1059</v>
      </c>
      <c r="E40" s="5" t="s">
        <v>91</v>
      </c>
      <c r="F40" s="5">
        <v>3</v>
      </c>
    </row>
    <row r="41" spans="1:6" ht="13.5">
      <c r="A41" s="6" t="s">
        <v>7</v>
      </c>
      <c r="B41" s="3" t="s">
        <v>8</v>
      </c>
      <c r="C41" s="3" t="s">
        <v>21</v>
      </c>
      <c r="D41" s="3"/>
      <c r="E41" s="3" t="s">
        <v>56</v>
      </c>
      <c r="F41" s="3">
        <v>0</v>
      </c>
    </row>
    <row r="42" spans="1:6" ht="13.5">
      <c r="A42" s="4" t="s">
        <v>27</v>
      </c>
      <c r="B42" s="4" t="s">
        <v>28</v>
      </c>
      <c r="C42" s="4" t="s">
        <v>1061</v>
      </c>
      <c r="D42" s="4" t="s">
        <v>32</v>
      </c>
      <c r="E42" s="4" t="s">
        <v>58</v>
      </c>
      <c r="F42" s="4">
        <v>2</v>
      </c>
    </row>
    <row r="43" spans="1:6" ht="13.5">
      <c r="A43" s="2" t="s">
        <v>29</v>
      </c>
      <c r="B43" s="2" t="s">
        <v>30</v>
      </c>
      <c r="C43" s="2" t="s">
        <v>1062</v>
      </c>
      <c r="D43" s="2" t="s">
        <v>32</v>
      </c>
      <c r="E43" s="2" t="s">
        <v>59</v>
      </c>
      <c r="F43" s="2">
        <v>2</v>
      </c>
    </row>
    <row r="44" spans="1:6" ht="13.5">
      <c r="A44" s="2" t="s">
        <v>31</v>
      </c>
      <c r="B44" s="2" t="s">
        <v>87</v>
      </c>
      <c r="C44" s="2" t="s">
        <v>21</v>
      </c>
      <c r="D44" s="2" t="s">
        <v>1064</v>
      </c>
      <c r="E44" s="2" t="s">
        <v>1063</v>
      </c>
      <c r="F44" s="2">
        <v>0</v>
      </c>
    </row>
    <row r="45" spans="1:6" ht="13.5">
      <c r="A45" s="2" t="s">
        <v>279</v>
      </c>
      <c r="B45" s="2" t="s">
        <v>1065</v>
      </c>
      <c r="C45" s="2" t="s">
        <v>1068</v>
      </c>
      <c r="D45" s="2" t="s">
        <v>1067</v>
      </c>
      <c r="E45" s="2" t="s">
        <v>1066</v>
      </c>
      <c r="F45" s="2">
        <v>3</v>
      </c>
    </row>
    <row r="46" spans="1:6" ht="13.5">
      <c r="A46" s="2" t="s">
        <v>36</v>
      </c>
      <c r="B46" s="2" t="s">
        <v>1231</v>
      </c>
      <c r="C46" s="2" t="s">
        <v>1071</v>
      </c>
      <c r="D46" s="2" t="s">
        <v>1070</v>
      </c>
      <c r="E46" s="2" t="s">
        <v>1069</v>
      </c>
      <c r="F46" s="2">
        <v>6</v>
      </c>
    </row>
    <row r="47" spans="1:6" ht="13.5">
      <c r="A47" s="2" t="s">
        <v>1072</v>
      </c>
      <c r="B47" s="2" t="s">
        <v>33</v>
      </c>
      <c r="C47" s="2" t="s">
        <v>280</v>
      </c>
      <c r="D47" s="2" t="s">
        <v>1073</v>
      </c>
      <c r="E47" s="2" t="s">
        <v>1074</v>
      </c>
      <c r="F47" s="2">
        <v>6</v>
      </c>
    </row>
    <row r="48" spans="1:6" ht="13.5">
      <c r="A48" s="2" t="s">
        <v>34</v>
      </c>
      <c r="B48" s="2" t="s">
        <v>35</v>
      </c>
      <c r="C48" s="2" t="s">
        <v>280</v>
      </c>
      <c r="D48" s="2" t="s">
        <v>1073</v>
      </c>
      <c r="E48" s="5" t="s">
        <v>1075</v>
      </c>
      <c r="F48" s="2">
        <v>6</v>
      </c>
    </row>
    <row r="49" spans="1:6" ht="13.5">
      <c r="A49" s="6" t="s">
        <v>7</v>
      </c>
      <c r="B49" s="3" t="s">
        <v>8</v>
      </c>
      <c r="C49" s="3" t="s">
        <v>21</v>
      </c>
      <c r="D49" s="3"/>
      <c r="E49" s="3" t="s">
        <v>56</v>
      </c>
      <c r="F49" s="3">
        <v>0</v>
      </c>
    </row>
    <row r="50" spans="1:6" ht="13.5">
      <c r="A50" s="4" t="s">
        <v>53</v>
      </c>
      <c r="B50" s="4" t="s">
        <v>54</v>
      </c>
      <c r="C50" s="4" t="s">
        <v>128</v>
      </c>
      <c r="D50" s="4"/>
      <c r="E50" s="4" t="s">
        <v>60</v>
      </c>
      <c r="F50" s="4">
        <v>6</v>
      </c>
    </row>
    <row r="51" spans="1:6" ht="13.5">
      <c r="A51" s="2" t="s">
        <v>37</v>
      </c>
      <c r="B51" s="2" t="s">
        <v>38</v>
      </c>
      <c r="C51" s="2" t="s">
        <v>55</v>
      </c>
      <c r="D51" s="2" t="s">
        <v>1100</v>
      </c>
      <c r="E51" s="2" t="s">
        <v>61</v>
      </c>
      <c r="F51" s="2">
        <v>7</v>
      </c>
    </row>
    <row r="52" spans="1:6" ht="13.5">
      <c r="A52" s="2" t="s">
        <v>39</v>
      </c>
      <c r="B52" s="2" t="s">
        <v>42</v>
      </c>
      <c r="C52" s="2" t="s">
        <v>129</v>
      </c>
      <c r="D52" s="2" t="s">
        <v>1083</v>
      </c>
      <c r="E52" s="2" t="s">
        <v>62</v>
      </c>
      <c r="F52" s="2">
        <v>6</v>
      </c>
    </row>
    <row r="53" spans="1:6" ht="13.5">
      <c r="A53" s="2" t="s">
        <v>43</v>
      </c>
      <c r="B53" s="2" t="s">
        <v>44</v>
      </c>
      <c r="C53" s="2" t="s">
        <v>129</v>
      </c>
      <c r="D53" s="2" t="s">
        <v>1084</v>
      </c>
      <c r="E53" s="2" t="s">
        <v>63</v>
      </c>
      <c r="F53" s="2">
        <v>6</v>
      </c>
    </row>
    <row r="54" spans="1:6" ht="13.5">
      <c r="A54" s="2" t="s">
        <v>40</v>
      </c>
      <c r="B54" s="2" t="s">
        <v>131</v>
      </c>
      <c r="C54" s="2" t="s">
        <v>48</v>
      </c>
      <c r="D54" s="2" t="s">
        <v>49</v>
      </c>
      <c r="E54" s="2" t="s">
        <v>1085</v>
      </c>
      <c r="F54" s="2">
        <v>6</v>
      </c>
    </row>
    <row r="55" spans="1:6" ht="13.5">
      <c r="A55" s="2" t="s">
        <v>41</v>
      </c>
      <c r="B55" s="2" t="s">
        <v>45</v>
      </c>
      <c r="C55" s="2" t="s">
        <v>130</v>
      </c>
      <c r="D55" s="2" t="s">
        <v>1099</v>
      </c>
      <c r="E55" s="2" t="s">
        <v>64</v>
      </c>
      <c r="F55" s="2">
        <v>6</v>
      </c>
    </row>
    <row r="56" spans="1:6" ht="13.5">
      <c r="A56" s="5" t="s">
        <v>1097</v>
      </c>
      <c r="B56" s="5" t="s">
        <v>1098</v>
      </c>
      <c r="C56" s="5" t="s">
        <v>1244</v>
      </c>
      <c r="D56" s="2"/>
      <c r="E56" s="5" t="s">
        <v>283</v>
      </c>
      <c r="F56" s="5">
        <v>7</v>
      </c>
    </row>
    <row r="57" spans="1:6" ht="13.5">
      <c r="A57" s="3" t="s">
        <v>46</v>
      </c>
      <c r="B57" s="3" t="s">
        <v>47</v>
      </c>
      <c r="C57" s="3" t="s">
        <v>21</v>
      </c>
      <c r="D57" s="3"/>
      <c r="E57" s="3" t="s">
        <v>65</v>
      </c>
      <c r="F57" s="3">
        <v>0</v>
      </c>
    </row>
  </sheetData>
  <sheetProtection/>
  <mergeCells count="1">
    <mergeCell ref="A1:F1"/>
  </mergeCells>
  <printOptions/>
  <pageMargins left="0.7" right="0.7" top="0.75" bottom="0.75" header="0.3" footer="0.3"/>
  <pageSetup fitToHeight="1" fitToWidth="1" orientation="landscape" paperSize="8" scale="65" r:id="rId1"/>
</worksheet>
</file>

<file path=xl/worksheets/sheet7.xml><?xml version="1.0" encoding="utf-8"?>
<worksheet xmlns="http://schemas.openxmlformats.org/spreadsheetml/2006/main" xmlns:r="http://schemas.openxmlformats.org/officeDocument/2006/relationships">
  <sheetPr codeName="Sheet10"/>
  <dimension ref="A1:A2128"/>
  <sheetViews>
    <sheetView zoomScalePageLayoutView="0" workbookViewId="0" topLeftCell="A1">
      <selection activeCell="A2129" sqref="A2129"/>
    </sheetView>
  </sheetViews>
  <sheetFormatPr defaultColWidth="9.140625" defaultRowHeight="15"/>
  <cols>
    <col min="1" max="1" width="213.421875" style="0" customWidth="1"/>
  </cols>
  <sheetData>
    <row r="1" ht="13.5">
      <c r="A1" s="10" t="str">
        <f>"# ToolVersion: "&amp;ToolVersion</f>
        <v># ToolVersion: version 1.00</v>
      </c>
    </row>
    <row r="2" ht="13.5">
      <c r="A2" s="10" t="str">
        <f>"# Testcase: "&amp;TestCaseName</f>
        <v># Testcase: </v>
      </c>
    </row>
    <row r="3" ht="13.5">
      <c r="A3" s="10" t="str">
        <f>"# Created by: "&amp;TestCaseUser</f>
        <v># Created by: </v>
      </c>
    </row>
    <row r="4" ht="13.5">
      <c r="A4" s="10" t="str">
        <f>"# Date: "&amp;TEXT(TestCaseDate,"yyyy/mm/dd")</f>
        <v># Date: 1900/01/00</v>
      </c>
    </row>
    <row r="5" ht="13.5">
      <c r="A5" s="10" t="str">
        <f>"# Revision: "&amp;TestCaseRevision</f>
        <v># Revision: </v>
      </c>
    </row>
    <row r="6" ht="13.5">
      <c r="A6" s="10" t="str">
        <f>"# TargetVersion: "&amp;TargetVersion</f>
        <v># TargetVersion: </v>
      </c>
    </row>
    <row r="7" ht="13.5">
      <c r="A7" s="10" t="str">
        <f>"# TestDescription: "&amp;SUBSTITUTE(TestDescription,CHAR(10),"\n")</f>
        <v># TestDescription: </v>
      </c>
    </row>
    <row r="8" ht="13.5">
      <c r="A8" s="10" t="s">
        <v>80</v>
      </c>
    </row>
    <row r="9" ht="13.5">
      <c r="A9" s="10"/>
    </row>
    <row r="10" ht="13.5">
      <c r="A10" s="10" t="s">
        <v>1076</v>
      </c>
    </row>
    <row r="11" ht="13.5">
      <c r="A11" s="10" t="s">
        <v>1094</v>
      </c>
    </row>
    <row r="12" ht="13.5">
      <c r="A12" s="10" t="s">
        <v>1076</v>
      </c>
    </row>
    <row r="13" ht="13.5">
      <c r="A13" s="9" t="s">
        <v>1104</v>
      </c>
    </row>
    <row r="14" ht="13.5">
      <c r="A14" s="10" t="s">
        <v>1105</v>
      </c>
    </row>
    <row r="15" ht="13.5">
      <c r="A15" s="10" t="s">
        <v>1106</v>
      </c>
    </row>
    <row r="16" ht="13.5">
      <c r="A16" s="10" t="s">
        <v>1107</v>
      </c>
    </row>
    <row r="17" ht="13.5">
      <c r="A17" s="10" t="s">
        <v>1108</v>
      </c>
    </row>
    <row r="18" ht="13.5">
      <c r="A18" s="10" t="s">
        <v>1079</v>
      </c>
    </row>
    <row r="19" ht="13.5">
      <c r="A19" s="10"/>
    </row>
    <row r="20" ht="13.5">
      <c r="A20" s="9" t="s">
        <v>77</v>
      </c>
    </row>
    <row r="21" ht="13.5">
      <c r="A21" s="9" t="s">
        <v>306</v>
      </c>
    </row>
    <row r="22" ht="13.5">
      <c r="A22" s="9" t="s">
        <v>77</v>
      </c>
    </row>
    <row r="23" ht="13.5">
      <c r="A23" s="9" t="s">
        <v>307</v>
      </c>
    </row>
    <row r="24" ht="13.5">
      <c r="A24" s="9" t="s">
        <v>1086</v>
      </c>
    </row>
    <row r="25" ht="13.5">
      <c r="A25" s="9" t="s">
        <v>308</v>
      </c>
    </row>
    <row r="26" ht="13.5">
      <c r="A26" s="9" t="s">
        <v>309</v>
      </c>
    </row>
    <row r="27" ht="13.5">
      <c r="A27" s="9" t="s">
        <v>310</v>
      </c>
    </row>
    <row r="28" ht="13.5">
      <c r="A28" s="9" t="s">
        <v>438</v>
      </c>
    </row>
    <row r="29" ht="13.5">
      <c r="A29" s="9" t="s">
        <v>439</v>
      </c>
    </row>
    <row r="30" ht="13.5">
      <c r="A30" s="9"/>
    </row>
    <row r="31" ht="13.5">
      <c r="A31" s="9" t="s">
        <v>77</v>
      </c>
    </row>
    <row r="32" ht="13.5">
      <c r="A32" s="9" t="s">
        <v>333</v>
      </c>
    </row>
    <row r="33" ht="13.5">
      <c r="A33" s="9" t="s">
        <v>334</v>
      </c>
    </row>
    <row r="34" ht="13.5">
      <c r="A34" s="9" t="s">
        <v>77</v>
      </c>
    </row>
    <row r="35" ht="13.5">
      <c r="A35" s="9" t="s">
        <v>440</v>
      </c>
    </row>
    <row r="36" ht="13.5">
      <c r="A36" s="9" t="s">
        <v>441</v>
      </c>
    </row>
    <row r="37" ht="13.5">
      <c r="A37" s="9" t="s">
        <v>335</v>
      </c>
    </row>
    <row r="38" ht="13.5">
      <c r="A38" s="9" t="s">
        <v>336</v>
      </c>
    </row>
    <row r="39" ht="13.5">
      <c r="A39" s="9" t="s">
        <v>337</v>
      </c>
    </row>
    <row r="40" ht="13.5">
      <c r="A40" s="9" t="s">
        <v>338</v>
      </c>
    </row>
    <row r="41" ht="13.5">
      <c r="A41" s="9" t="s">
        <v>339</v>
      </c>
    </row>
    <row r="42" ht="13.5">
      <c r="A42" s="9" t="s">
        <v>340</v>
      </c>
    </row>
    <row r="43" ht="13.5">
      <c r="A43" s="9" t="s">
        <v>341</v>
      </c>
    </row>
    <row r="44" ht="13.5">
      <c r="A44" s="9" t="s">
        <v>342</v>
      </c>
    </row>
    <row r="45" ht="13.5">
      <c r="A45" s="9"/>
    </row>
    <row r="46" ht="13.5">
      <c r="A46" s="9" t="s">
        <v>343</v>
      </c>
    </row>
    <row r="47" ht="13.5">
      <c r="A47" s="9" t="s">
        <v>344</v>
      </c>
    </row>
    <row r="48" ht="13.5">
      <c r="A48" s="9" t="s">
        <v>345</v>
      </c>
    </row>
    <row r="49" ht="13.5">
      <c r="A49" s="9" t="s">
        <v>346</v>
      </c>
    </row>
    <row r="50" ht="13.5">
      <c r="A50" s="9" t="s">
        <v>347</v>
      </c>
    </row>
    <row r="51" ht="13.5">
      <c r="A51" s="9"/>
    </row>
    <row r="52" ht="13.5">
      <c r="A52" s="9" t="s">
        <v>77</v>
      </c>
    </row>
    <row r="53" ht="13.5">
      <c r="A53" s="9" t="s">
        <v>311</v>
      </c>
    </row>
    <row r="54" ht="13.5">
      <c r="A54" s="9" t="s">
        <v>312</v>
      </c>
    </row>
    <row r="55" ht="13.5">
      <c r="A55" s="9" t="s">
        <v>313</v>
      </c>
    </row>
    <row r="56" ht="13.5">
      <c r="A56" s="9" t="s">
        <v>77</v>
      </c>
    </row>
    <row r="57" ht="13.5">
      <c r="A57" s="9" t="s">
        <v>314</v>
      </c>
    </row>
    <row r="58" ht="13.5">
      <c r="A58" s="9" t="s">
        <v>315</v>
      </c>
    </row>
    <row r="59" ht="13.5">
      <c r="A59" s="9" t="s">
        <v>316</v>
      </c>
    </row>
    <row r="60" ht="13.5">
      <c r="A60" s="9" t="s">
        <v>317</v>
      </c>
    </row>
    <row r="61" ht="13.5">
      <c r="A61" s="9" t="s">
        <v>318</v>
      </c>
    </row>
    <row r="62" ht="13.5">
      <c r="A62" s="9" t="s">
        <v>319</v>
      </c>
    </row>
    <row r="63" ht="13.5">
      <c r="A63" s="9" t="s">
        <v>320</v>
      </c>
    </row>
    <row r="64" ht="13.5">
      <c r="A64" s="9" t="s">
        <v>321</v>
      </c>
    </row>
    <row r="65" ht="13.5">
      <c r="A65" s="9" t="s">
        <v>322</v>
      </c>
    </row>
    <row r="66" ht="13.5">
      <c r="A66" s="9" t="s">
        <v>323</v>
      </c>
    </row>
    <row r="67" ht="13.5">
      <c r="A67" s="9" t="s">
        <v>324</v>
      </c>
    </row>
    <row r="68" ht="13.5">
      <c r="A68" s="9" t="s">
        <v>325</v>
      </c>
    </row>
    <row r="69" ht="13.5">
      <c r="A69" s="9" t="s">
        <v>326</v>
      </c>
    </row>
    <row r="70" ht="13.5">
      <c r="A70" s="9" t="s">
        <v>327</v>
      </c>
    </row>
    <row r="71" ht="13.5">
      <c r="A71" s="9" t="s">
        <v>328</v>
      </c>
    </row>
    <row r="72" ht="13.5">
      <c r="A72" s="9" t="s">
        <v>329</v>
      </c>
    </row>
    <row r="73" ht="13.5">
      <c r="A73" s="9" t="s">
        <v>330</v>
      </c>
    </row>
    <row r="74" ht="13.5">
      <c r="A74" s="9" t="s">
        <v>331</v>
      </c>
    </row>
    <row r="75" ht="13.5">
      <c r="A75" s="9" t="s">
        <v>332</v>
      </c>
    </row>
    <row r="76" ht="13.5">
      <c r="A76" s="9"/>
    </row>
    <row r="77" ht="13.5">
      <c r="A77" s="9" t="s">
        <v>77</v>
      </c>
    </row>
    <row r="78" ht="13.5">
      <c r="A78" s="9" t="s">
        <v>81</v>
      </c>
    </row>
    <row r="79" ht="13.5">
      <c r="A79" s="9" t="s">
        <v>77</v>
      </c>
    </row>
    <row r="80" ht="13.5">
      <c r="A80" s="9" t="s">
        <v>348</v>
      </c>
    </row>
    <row r="81" ht="13.5">
      <c r="A81" s="9" t="s">
        <v>1194</v>
      </c>
    </row>
    <row r="82" ht="13.5">
      <c r="A82" s="9" t="s">
        <v>349</v>
      </c>
    </row>
    <row r="83" ht="13.5">
      <c r="A83" s="9" t="s">
        <v>350</v>
      </c>
    </row>
    <row r="84" ht="13.5">
      <c r="A84" s="9"/>
    </row>
    <row r="85" ht="13.5">
      <c r="A85" s="9" t="s">
        <v>443</v>
      </c>
    </row>
    <row r="86" ht="13.5">
      <c r="A86" s="9" t="s">
        <v>444</v>
      </c>
    </row>
    <row r="87" ht="13.5">
      <c r="A87" s="9" t="s">
        <v>432</v>
      </c>
    </row>
    <row r="88" ht="13.5">
      <c r="A88" s="9" t="s">
        <v>420</v>
      </c>
    </row>
    <row r="89" ht="13.5">
      <c r="A89" s="9"/>
    </row>
    <row r="90" ht="13.5">
      <c r="A90" s="9" t="s">
        <v>351</v>
      </c>
    </row>
    <row r="91" ht="13.5">
      <c r="A91" s="9" t="s">
        <v>352</v>
      </c>
    </row>
    <row r="92" ht="13.5">
      <c r="A92" s="9"/>
    </row>
    <row r="93" ht="13.5">
      <c r="A93" s="9" t="s">
        <v>353</v>
      </c>
    </row>
    <row r="94" ht="13.5">
      <c r="A94" s="9" t="s">
        <v>354</v>
      </c>
    </row>
    <row r="95" ht="13.5">
      <c r="A95" s="9" t="s">
        <v>355</v>
      </c>
    </row>
    <row r="96" ht="13.5">
      <c r="A96" s="9" t="s">
        <v>356</v>
      </c>
    </row>
    <row r="97" ht="13.5">
      <c r="A97" s="9" t="s">
        <v>357</v>
      </c>
    </row>
    <row r="98" ht="13.5">
      <c r="A98" s="9"/>
    </row>
    <row r="99" ht="13.5">
      <c r="A99" s="9" t="s">
        <v>358</v>
      </c>
    </row>
    <row r="100" ht="13.5">
      <c r="A100" s="9" t="s">
        <v>359</v>
      </c>
    </row>
    <row r="101" ht="13.5">
      <c r="A101" s="9"/>
    </row>
    <row r="102" ht="13.5">
      <c r="A102" s="9" t="s">
        <v>360</v>
      </c>
    </row>
    <row r="103" ht="13.5">
      <c r="A103" s="9" t="s">
        <v>361</v>
      </c>
    </row>
    <row r="104" ht="13.5">
      <c r="A104" s="9" t="s">
        <v>362</v>
      </c>
    </row>
    <row r="105" ht="13.5">
      <c r="A105" s="9"/>
    </row>
    <row r="106" ht="13.5">
      <c r="A106" s="9" t="s">
        <v>77</v>
      </c>
    </row>
    <row r="107" ht="13.5">
      <c r="A107" s="9" t="s">
        <v>363</v>
      </c>
    </row>
    <row r="108" ht="13.5">
      <c r="A108" s="9" t="s">
        <v>77</v>
      </c>
    </row>
    <row r="109" ht="13.5">
      <c r="A109" s="9" t="s">
        <v>364</v>
      </c>
    </row>
    <row r="110" ht="13.5">
      <c r="A110" s="9" t="s">
        <v>350</v>
      </c>
    </row>
    <row r="111" ht="13.5">
      <c r="A111" s="9" t="s">
        <v>365</v>
      </c>
    </row>
    <row r="112" ht="13.5">
      <c r="A112" s="9"/>
    </row>
    <row r="113" ht="13.5">
      <c r="A113" s="9" t="s">
        <v>366</v>
      </c>
    </row>
    <row r="114" ht="13.5">
      <c r="A114" s="9" t="s">
        <v>367</v>
      </c>
    </row>
    <row r="115" ht="13.5">
      <c r="A115" s="9"/>
    </row>
    <row r="116" ht="13.5">
      <c r="A116" s="9" t="s">
        <v>368</v>
      </c>
    </row>
    <row r="117" ht="13.5">
      <c r="A117" s="9" t="s">
        <v>442</v>
      </c>
    </row>
    <row r="118" ht="13.5">
      <c r="A118" s="9" t="s">
        <v>369</v>
      </c>
    </row>
    <row r="119" ht="13.5">
      <c r="A119" s="9"/>
    </row>
    <row r="120" ht="13.5">
      <c r="A120" s="9" t="s">
        <v>370</v>
      </c>
    </row>
    <row r="121" ht="13.5">
      <c r="A121" s="9" t="s">
        <v>371</v>
      </c>
    </row>
    <row r="122" ht="13.5">
      <c r="A122" s="9" t="s">
        <v>362</v>
      </c>
    </row>
    <row r="123" ht="13.5">
      <c r="A123" s="9"/>
    </row>
    <row r="124" ht="13.5">
      <c r="A124" s="9" t="s">
        <v>77</v>
      </c>
    </row>
    <row r="125" ht="13.5">
      <c r="A125" s="9" t="s">
        <v>372</v>
      </c>
    </row>
    <row r="126" ht="13.5">
      <c r="A126" s="9" t="s">
        <v>77</v>
      </c>
    </row>
    <row r="127" ht="13.5">
      <c r="A127" s="9" t="s">
        <v>373</v>
      </c>
    </row>
    <row r="128" ht="13.5">
      <c r="A128" s="9" t="s">
        <v>1087</v>
      </c>
    </row>
    <row r="129" ht="13.5">
      <c r="A129" s="9"/>
    </row>
    <row r="130" ht="13.5">
      <c r="A130" s="9" t="s">
        <v>374</v>
      </c>
    </row>
    <row r="131" ht="13.5">
      <c r="A131" s="9" t="s">
        <v>375</v>
      </c>
    </row>
    <row r="132" ht="13.5">
      <c r="A132" s="9" t="s">
        <v>376</v>
      </c>
    </row>
    <row r="133" ht="13.5">
      <c r="A133" s="9" t="s">
        <v>377</v>
      </c>
    </row>
    <row r="134" ht="13.5">
      <c r="A134" s="9"/>
    </row>
    <row r="135" ht="13.5">
      <c r="A135" s="9" t="s">
        <v>1088</v>
      </c>
    </row>
    <row r="136" ht="13.5">
      <c r="A136" s="9" t="s">
        <v>1089</v>
      </c>
    </row>
    <row r="137" ht="13.5">
      <c r="A137" s="9" t="s">
        <v>362</v>
      </c>
    </row>
    <row r="138" ht="13.5">
      <c r="A138" s="9"/>
    </row>
    <row r="139" ht="13.5">
      <c r="A139" s="9" t="s">
        <v>77</v>
      </c>
    </row>
    <row r="140" ht="13.5">
      <c r="A140" s="9" t="s">
        <v>378</v>
      </c>
    </row>
    <row r="141" ht="13.5">
      <c r="A141" s="9" t="s">
        <v>77</v>
      </c>
    </row>
    <row r="142" ht="13.5">
      <c r="A142" s="9" t="s">
        <v>379</v>
      </c>
    </row>
    <row r="143" ht="13.5">
      <c r="A143" s="9" t="s">
        <v>380</v>
      </c>
    </row>
    <row r="144" ht="13.5">
      <c r="A144" s="9"/>
    </row>
    <row r="145" ht="13.5">
      <c r="A145" s="9" t="s">
        <v>381</v>
      </c>
    </row>
    <row r="146" ht="13.5">
      <c r="A146" s="9" t="s">
        <v>382</v>
      </c>
    </row>
    <row r="147" ht="13.5">
      <c r="A147" s="9" t="s">
        <v>362</v>
      </c>
    </row>
    <row r="148" ht="13.5">
      <c r="A148" s="9"/>
    </row>
    <row r="149" ht="13.5">
      <c r="A149" s="9" t="s">
        <v>77</v>
      </c>
    </row>
    <row r="150" ht="13.5">
      <c r="A150" s="9" t="s">
        <v>383</v>
      </c>
    </row>
    <row r="151" ht="13.5">
      <c r="A151" s="9" t="s">
        <v>77</v>
      </c>
    </row>
    <row r="152" ht="13.5">
      <c r="A152" s="9" t="s">
        <v>384</v>
      </c>
    </row>
    <row r="153" ht="13.5">
      <c r="A153" s="9" t="s">
        <v>380</v>
      </c>
    </row>
    <row r="154" ht="13.5">
      <c r="A154" s="9"/>
    </row>
    <row r="155" ht="13.5">
      <c r="A155" s="9" t="s">
        <v>385</v>
      </c>
    </row>
    <row r="156" ht="13.5">
      <c r="A156" s="9" t="s">
        <v>386</v>
      </c>
    </row>
    <row r="157" ht="13.5">
      <c r="A157" s="9"/>
    </row>
    <row r="158" ht="13.5">
      <c r="A158" s="9" t="s">
        <v>387</v>
      </c>
    </row>
    <row r="159" ht="13.5">
      <c r="A159" s="9" t="s">
        <v>388</v>
      </c>
    </row>
    <row r="160" ht="13.5">
      <c r="A160" s="9" t="s">
        <v>362</v>
      </c>
    </row>
    <row r="161" ht="13.5">
      <c r="A161" s="9"/>
    </row>
    <row r="162" ht="13.5">
      <c r="A162" s="9" t="s">
        <v>77</v>
      </c>
    </row>
    <row r="163" ht="13.5">
      <c r="A163" s="9" t="s">
        <v>389</v>
      </c>
    </row>
    <row r="164" ht="13.5">
      <c r="A164" s="9" t="s">
        <v>77</v>
      </c>
    </row>
    <row r="165" ht="13.5">
      <c r="A165" s="9" t="s">
        <v>390</v>
      </c>
    </row>
    <row r="166" ht="13.5">
      <c r="A166" s="9" t="s">
        <v>380</v>
      </c>
    </row>
    <row r="167" ht="13.5">
      <c r="A167" s="9"/>
    </row>
    <row r="168" ht="13.5">
      <c r="A168" s="9" t="s">
        <v>391</v>
      </c>
    </row>
    <row r="169" ht="13.5">
      <c r="A169" s="9" t="s">
        <v>392</v>
      </c>
    </row>
    <row r="170" ht="13.5">
      <c r="A170" s="9"/>
    </row>
    <row r="171" ht="13.5">
      <c r="A171" s="9" t="s">
        <v>387</v>
      </c>
    </row>
    <row r="172" ht="13.5">
      <c r="A172" s="9" t="s">
        <v>393</v>
      </c>
    </row>
    <row r="173" ht="13.5">
      <c r="A173" s="9" t="s">
        <v>362</v>
      </c>
    </row>
    <row r="174" ht="13.5">
      <c r="A174" s="9"/>
    </row>
    <row r="175" ht="13.5">
      <c r="A175" s="9" t="s">
        <v>77</v>
      </c>
    </row>
    <row r="176" ht="13.5">
      <c r="A176" s="9" t="s">
        <v>394</v>
      </c>
    </row>
    <row r="177" ht="13.5">
      <c r="A177" s="9" t="s">
        <v>77</v>
      </c>
    </row>
    <row r="178" ht="13.5">
      <c r="A178" s="9" t="s">
        <v>395</v>
      </c>
    </row>
    <row r="179" ht="13.5">
      <c r="A179" s="9" t="s">
        <v>396</v>
      </c>
    </row>
    <row r="180" ht="13.5">
      <c r="A180" s="9" t="s">
        <v>397</v>
      </c>
    </row>
    <row r="181" ht="13.5">
      <c r="A181" s="9" t="s">
        <v>398</v>
      </c>
    </row>
    <row r="182" ht="13.5">
      <c r="A182" s="9" t="s">
        <v>399</v>
      </c>
    </row>
    <row r="183" ht="13.5">
      <c r="A183" s="9" t="s">
        <v>400</v>
      </c>
    </row>
    <row r="184" ht="13.5">
      <c r="A184" s="9" t="s">
        <v>401</v>
      </c>
    </row>
    <row r="185" ht="13.5">
      <c r="A185" s="9" t="s">
        <v>402</v>
      </c>
    </row>
    <row r="186" ht="13.5">
      <c r="A186" s="9" t="s">
        <v>403</v>
      </c>
    </row>
    <row r="187" ht="13.5">
      <c r="A187" s="9" t="s">
        <v>362</v>
      </c>
    </row>
    <row r="188" ht="13.5">
      <c r="A188" s="9"/>
    </row>
    <row r="189" ht="13.5">
      <c r="A189" s="9" t="s">
        <v>77</v>
      </c>
    </row>
    <row r="190" ht="13.5">
      <c r="A190" s="9" t="s">
        <v>404</v>
      </c>
    </row>
    <row r="191" ht="13.5">
      <c r="A191" s="9" t="s">
        <v>77</v>
      </c>
    </row>
    <row r="192" ht="13.5">
      <c r="A192" s="9" t="s">
        <v>405</v>
      </c>
    </row>
    <row r="193" ht="13.5">
      <c r="A193" s="9" t="s">
        <v>380</v>
      </c>
    </row>
    <row r="194" ht="13.5">
      <c r="A194" s="9" t="s">
        <v>365</v>
      </c>
    </row>
    <row r="195" ht="13.5">
      <c r="A195" s="9"/>
    </row>
    <row r="196" ht="13.5">
      <c r="A196" s="9" t="s">
        <v>443</v>
      </c>
    </row>
    <row r="197" ht="13.5">
      <c r="A197" s="9" t="s">
        <v>444</v>
      </c>
    </row>
    <row r="198" ht="13.5">
      <c r="A198" s="9" t="s">
        <v>432</v>
      </c>
    </row>
    <row r="199" ht="13.5">
      <c r="A199" s="9" t="s">
        <v>420</v>
      </c>
    </row>
    <row r="200" ht="13.5">
      <c r="A200" s="9"/>
    </row>
    <row r="201" ht="13.5">
      <c r="A201" s="9" t="s">
        <v>406</v>
      </c>
    </row>
    <row r="202" ht="13.5">
      <c r="A202" s="9" t="s">
        <v>407</v>
      </c>
    </row>
    <row r="203" ht="13.5">
      <c r="A203" s="9"/>
    </row>
    <row r="204" ht="13.5">
      <c r="A204" s="9" t="s">
        <v>408</v>
      </c>
    </row>
    <row r="205" ht="13.5">
      <c r="A205" s="9" t="s">
        <v>409</v>
      </c>
    </row>
    <row r="206" ht="13.5">
      <c r="A206" s="9" t="s">
        <v>397</v>
      </c>
    </row>
    <row r="207" ht="13.5">
      <c r="A207" s="9" t="s">
        <v>410</v>
      </c>
    </row>
    <row r="208" ht="13.5">
      <c r="A208" s="9" t="s">
        <v>411</v>
      </c>
    </row>
    <row r="209" ht="13.5">
      <c r="A209" s="9" t="s">
        <v>412</v>
      </c>
    </row>
    <row r="210" ht="13.5">
      <c r="A210" s="9" t="s">
        <v>413</v>
      </c>
    </row>
    <row r="211" ht="13.5">
      <c r="A211" s="9" t="s">
        <v>414</v>
      </c>
    </row>
    <row r="212" ht="13.5">
      <c r="A212" s="9" t="s">
        <v>415</v>
      </c>
    </row>
    <row r="213" ht="13.5">
      <c r="A213" s="9" t="s">
        <v>402</v>
      </c>
    </row>
    <row r="214" ht="13.5">
      <c r="A214" s="9" t="s">
        <v>403</v>
      </c>
    </row>
    <row r="215" ht="13.5">
      <c r="A215" s="9"/>
    </row>
    <row r="216" ht="13.5">
      <c r="A216" s="9" t="s">
        <v>445</v>
      </c>
    </row>
    <row r="217" ht="13.5">
      <c r="A217" s="9" t="s">
        <v>1203</v>
      </c>
    </row>
    <row r="218" ht="13.5">
      <c r="A218" s="9" t="s">
        <v>429</v>
      </c>
    </row>
    <row r="219" ht="13.5">
      <c r="A219" s="9"/>
    </row>
    <row r="220" ht="13.5">
      <c r="A220" s="9" t="s">
        <v>416</v>
      </c>
    </row>
    <row r="221" ht="13.5">
      <c r="A221" s="9" t="s">
        <v>417</v>
      </c>
    </row>
    <row r="222" ht="13.5">
      <c r="A222" s="9" t="s">
        <v>418</v>
      </c>
    </row>
    <row r="223" ht="13.5">
      <c r="A223" s="9" t="s">
        <v>419</v>
      </c>
    </row>
    <row r="224" ht="13.5">
      <c r="A224" s="9" t="s">
        <v>420</v>
      </c>
    </row>
    <row r="225" ht="13.5">
      <c r="A225" s="9"/>
    </row>
    <row r="226" ht="13.5">
      <c r="A226" s="9" t="s">
        <v>421</v>
      </c>
    </row>
    <row r="227" ht="13.5">
      <c r="A227" s="9" t="s">
        <v>422</v>
      </c>
    </row>
    <row r="228" ht="13.5">
      <c r="A228" s="9"/>
    </row>
    <row r="229" ht="13.5">
      <c r="A229" s="9" t="s">
        <v>423</v>
      </c>
    </row>
    <row r="230" ht="13.5">
      <c r="A230" s="9" t="s">
        <v>424</v>
      </c>
    </row>
    <row r="231" ht="13.5">
      <c r="A231" s="9" t="s">
        <v>362</v>
      </c>
    </row>
    <row r="232" ht="13.5">
      <c r="A232" s="9"/>
    </row>
    <row r="233" ht="13.5">
      <c r="A233" s="9" t="s">
        <v>77</v>
      </c>
    </row>
    <row r="234" ht="13.5">
      <c r="A234" s="9" t="s">
        <v>446</v>
      </c>
    </row>
    <row r="235" ht="13.5">
      <c r="A235" s="9" t="s">
        <v>77</v>
      </c>
    </row>
    <row r="236" ht="13.5">
      <c r="A236" s="9" t="s">
        <v>447</v>
      </c>
    </row>
    <row r="237" ht="13.5">
      <c r="A237" s="9" t="s">
        <v>380</v>
      </c>
    </row>
    <row r="238" ht="13.5">
      <c r="A238" s="9" t="s">
        <v>365</v>
      </c>
    </row>
    <row r="239" ht="13.5">
      <c r="A239" s="9"/>
    </row>
    <row r="240" ht="13.5">
      <c r="A240" s="9" t="s">
        <v>443</v>
      </c>
    </row>
    <row r="241" ht="13.5">
      <c r="A241" s="9" t="s">
        <v>444</v>
      </c>
    </row>
    <row r="242" ht="13.5">
      <c r="A242" s="9" t="s">
        <v>432</v>
      </c>
    </row>
    <row r="243" ht="13.5">
      <c r="A243" s="9" t="s">
        <v>420</v>
      </c>
    </row>
    <row r="244" ht="13.5">
      <c r="A244" s="9"/>
    </row>
    <row r="245" ht="13.5">
      <c r="A245" s="9" t="s">
        <v>406</v>
      </c>
    </row>
    <row r="246" ht="13.5">
      <c r="A246" s="9" t="s">
        <v>407</v>
      </c>
    </row>
    <row r="247" ht="13.5">
      <c r="A247" s="9"/>
    </row>
    <row r="248" ht="13.5">
      <c r="A248" s="9" t="s">
        <v>408</v>
      </c>
    </row>
    <row r="249" ht="13.5">
      <c r="A249" s="9" t="s">
        <v>409</v>
      </c>
    </row>
    <row r="250" ht="13.5">
      <c r="A250" s="9" t="s">
        <v>397</v>
      </c>
    </row>
    <row r="251" ht="13.5">
      <c r="A251" s="9" t="s">
        <v>448</v>
      </c>
    </row>
    <row r="252" ht="13.5">
      <c r="A252" s="9" t="s">
        <v>411</v>
      </c>
    </row>
    <row r="253" ht="13.5">
      <c r="A253" s="9" t="s">
        <v>412</v>
      </c>
    </row>
    <row r="254" ht="13.5">
      <c r="A254" s="9" t="s">
        <v>400</v>
      </c>
    </row>
    <row r="255" ht="13.5">
      <c r="A255" s="9" t="s">
        <v>401</v>
      </c>
    </row>
    <row r="256" ht="13.5">
      <c r="A256" s="9" t="s">
        <v>402</v>
      </c>
    </row>
    <row r="257" ht="13.5">
      <c r="A257" s="9" t="s">
        <v>403</v>
      </c>
    </row>
    <row r="258" ht="13.5">
      <c r="A258" s="9"/>
    </row>
    <row r="259" ht="13.5">
      <c r="A259" s="9" t="s">
        <v>445</v>
      </c>
    </row>
    <row r="260" ht="13.5">
      <c r="A260" s="9" t="s">
        <v>1203</v>
      </c>
    </row>
    <row r="261" ht="13.5">
      <c r="A261" s="9" t="s">
        <v>429</v>
      </c>
    </row>
    <row r="262" ht="13.5">
      <c r="A262" s="9" t="s">
        <v>449</v>
      </c>
    </row>
    <row r="263" ht="13.5">
      <c r="A263" s="9" t="s">
        <v>416</v>
      </c>
    </row>
    <row r="264" ht="13.5">
      <c r="A264" s="9" t="s">
        <v>417</v>
      </c>
    </row>
    <row r="265" ht="13.5">
      <c r="A265" s="9" t="s">
        <v>418</v>
      </c>
    </row>
    <row r="266" ht="13.5">
      <c r="A266" s="9" t="s">
        <v>419</v>
      </c>
    </row>
    <row r="267" ht="13.5">
      <c r="A267" s="9" t="s">
        <v>420</v>
      </c>
    </row>
    <row r="268" ht="13.5">
      <c r="A268" s="9"/>
    </row>
    <row r="269" ht="13.5">
      <c r="A269" s="9" t="s">
        <v>421</v>
      </c>
    </row>
    <row r="270" ht="13.5">
      <c r="A270" s="9" t="s">
        <v>422</v>
      </c>
    </row>
    <row r="271" ht="13.5">
      <c r="A271" s="9"/>
    </row>
    <row r="272" ht="13.5">
      <c r="A272" s="9" t="s">
        <v>423</v>
      </c>
    </row>
    <row r="273" ht="13.5">
      <c r="A273" s="9" t="s">
        <v>424</v>
      </c>
    </row>
    <row r="274" ht="13.5">
      <c r="A274" s="9" t="s">
        <v>362</v>
      </c>
    </row>
    <row r="275" ht="13.5">
      <c r="A275" s="9"/>
    </row>
    <row r="276" ht="13.5">
      <c r="A276" s="9" t="s">
        <v>77</v>
      </c>
    </row>
    <row r="277" ht="13.5">
      <c r="A277" s="9" t="s">
        <v>425</v>
      </c>
    </row>
    <row r="278" ht="13.5">
      <c r="A278" s="9" t="s">
        <v>77</v>
      </c>
    </row>
    <row r="279" ht="13.5">
      <c r="A279" s="9" t="s">
        <v>426</v>
      </c>
    </row>
    <row r="280" ht="13.5">
      <c r="A280" s="10" t="str">
        <f>"    output_log ""ToolVersion: "&amp;ToolVersion&amp;""""</f>
        <v>    output_log "ToolVersion: version 1.00"</v>
      </c>
    </row>
    <row r="281" ht="13.5">
      <c r="A281" s="10" t="str">
        <f>"    output_log ""Testcase: "&amp;TestCaseName&amp;""""</f>
        <v>    output_log "Testcase: "</v>
      </c>
    </row>
    <row r="282" ht="13.5">
      <c r="A282" s="10" t="str">
        <f>"    output_log ""Revision: "&amp;TestCaseRevision&amp;""""</f>
        <v>    output_log "Revision: "</v>
      </c>
    </row>
    <row r="283" ht="13.5">
      <c r="A283" s="10" t="str">
        <f>"    output_log ""TestDescription: "&amp;SUBSTITUTE(TestDescription,CHAR(10),"\n")&amp;""""</f>
        <v>    output_log "TestDescription: "</v>
      </c>
    </row>
    <row r="284" ht="13.5">
      <c r="A284" s="10" t="str">
        <f>"    output_log ""TargetVersion: "&amp;TargetVersion&amp;""""</f>
        <v>    output_log "TargetVersion: "</v>
      </c>
    </row>
    <row r="285" ht="13.5">
      <c r="A285" s="9" t="s">
        <v>427</v>
      </c>
    </row>
    <row r="286" ht="13.5">
      <c r="A286" s="9"/>
    </row>
    <row r="287" ht="13.5">
      <c r="A287" s="9" t="s">
        <v>428</v>
      </c>
    </row>
    <row r="288" ht="13.5">
      <c r="A288" s="9" t="s">
        <v>430</v>
      </c>
    </row>
    <row r="289" ht="13.5">
      <c r="A289" s="9" t="s">
        <v>431</v>
      </c>
    </row>
    <row r="290" ht="13.5">
      <c r="A290" s="9" t="s">
        <v>432</v>
      </c>
    </row>
    <row r="291" ht="13.5">
      <c r="A291" s="9" t="s">
        <v>420</v>
      </c>
    </row>
    <row r="292" ht="13.5">
      <c r="A292" s="9"/>
    </row>
    <row r="293" ht="13.5">
      <c r="A293" s="9" t="s">
        <v>433</v>
      </c>
    </row>
    <row r="294" ht="13.5">
      <c r="A294" s="9" t="s">
        <v>434</v>
      </c>
    </row>
    <row r="295" ht="13.5">
      <c r="A295" s="9" t="s">
        <v>431</v>
      </c>
    </row>
    <row r="296" ht="13.5">
      <c r="A296" s="9" t="s">
        <v>432</v>
      </c>
    </row>
    <row r="297" ht="13.5">
      <c r="A297" s="9" t="s">
        <v>420</v>
      </c>
    </row>
    <row r="298" ht="13.5">
      <c r="A298" s="9"/>
    </row>
    <row r="299" ht="13.5">
      <c r="A299" s="9" t="s">
        <v>450</v>
      </c>
    </row>
    <row r="300" ht="13.5">
      <c r="A300" s="9" t="s">
        <v>451</v>
      </c>
    </row>
    <row r="301" ht="13.5">
      <c r="A301" s="9" t="s">
        <v>435</v>
      </c>
    </row>
    <row r="302" ht="13.5">
      <c r="A302" s="9"/>
    </row>
    <row r="303" ht="13.5">
      <c r="A303" s="9" t="s">
        <v>452</v>
      </c>
    </row>
    <row r="304" ht="13.5">
      <c r="A304" s="9" t="s">
        <v>453</v>
      </c>
    </row>
    <row r="305" ht="13.5">
      <c r="A305" s="9" t="s">
        <v>436</v>
      </c>
    </row>
    <row r="306" ht="13.5">
      <c r="A306" s="9" t="s">
        <v>362</v>
      </c>
    </row>
    <row r="307" ht="13.5">
      <c r="A307" s="9"/>
    </row>
    <row r="308" ht="13.5">
      <c r="A308" s="9" t="s">
        <v>77</v>
      </c>
    </row>
    <row r="309" ht="13.5">
      <c r="A309" s="9" t="s">
        <v>454</v>
      </c>
    </row>
    <row r="310" ht="13.5">
      <c r="A310" s="9" t="s">
        <v>77</v>
      </c>
    </row>
    <row r="311" ht="13.5">
      <c r="A311" s="9" t="s">
        <v>455</v>
      </c>
    </row>
    <row r="312" ht="13.5">
      <c r="A312" s="9" t="s">
        <v>1087</v>
      </c>
    </row>
    <row r="313" ht="13.5">
      <c r="A313" s="9" t="s">
        <v>365</v>
      </c>
    </row>
    <row r="314" ht="13.5">
      <c r="A314" s="9" t="s">
        <v>350</v>
      </c>
    </row>
    <row r="315" ht="13.5">
      <c r="A315" s="9"/>
    </row>
    <row r="316" ht="13.5">
      <c r="A316" s="9" t="s">
        <v>1090</v>
      </c>
    </row>
    <row r="317" ht="13.5">
      <c r="A317" s="9" t="s">
        <v>1091</v>
      </c>
    </row>
    <row r="318" ht="13.5">
      <c r="A318" s="9" t="s">
        <v>1092</v>
      </c>
    </row>
    <row r="319" ht="13.5">
      <c r="A319" s="9" t="s">
        <v>1093</v>
      </c>
    </row>
    <row r="320" ht="13.5">
      <c r="A320" s="9"/>
    </row>
    <row r="321" ht="13.5">
      <c r="A321" s="9" t="s">
        <v>456</v>
      </c>
    </row>
    <row r="322" ht="13.5">
      <c r="A322" s="9" t="s">
        <v>457</v>
      </c>
    </row>
    <row r="323" ht="13.5">
      <c r="A323" s="9" t="s">
        <v>458</v>
      </c>
    </row>
    <row r="324" ht="13.5">
      <c r="A324" s="9" t="s">
        <v>459</v>
      </c>
    </row>
    <row r="325" ht="13.5">
      <c r="A325" s="9" t="s">
        <v>420</v>
      </c>
    </row>
    <row r="326" ht="13.5">
      <c r="A326" s="9"/>
    </row>
    <row r="327" ht="13.5">
      <c r="A327" s="9" t="s">
        <v>460</v>
      </c>
    </row>
    <row r="328" ht="13.5">
      <c r="A328" s="9" t="s">
        <v>461</v>
      </c>
    </row>
    <row r="329" ht="13.5">
      <c r="A329" s="9"/>
    </row>
    <row r="330" ht="13.5">
      <c r="A330" s="9" t="s">
        <v>462</v>
      </c>
    </row>
    <row r="331" ht="13.5">
      <c r="A331" s="9" t="s">
        <v>463</v>
      </c>
    </row>
    <row r="332" ht="13.5">
      <c r="A332" s="9" t="s">
        <v>362</v>
      </c>
    </row>
    <row r="333" ht="13.5">
      <c r="A333" s="9"/>
    </row>
    <row r="334" ht="13.5">
      <c r="A334" s="9" t="s">
        <v>77</v>
      </c>
    </row>
    <row r="335" ht="13.5">
      <c r="A335" s="9" t="s">
        <v>464</v>
      </c>
    </row>
    <row r="336" ht="13.5">
      <c r="A336" s="9" t="s">
        <v>77</v>
      </c>
    </row>
    <row r="337" ht="13.5">
      <c r="A337" s="9" t="s">
        <v>465</v>
      </c>
    </row>
    <row r="338" ht="13.5">
      <c r="A338" s="9" t="s">
        <v>365</v>
      </c>
    </row>
    <row r="339" ht="13.5">
      <c r="A339" s="9"/>
    </row>
    <row r="340" ht="13.5">
      <c r="A340" s="9" t="s">
        <v>443</v>
      </c>
    </row>
    <row r="341" ht="13.5">
      <c r="A341" s="9" t="s">
        <v>352</v>
      </c>
    </row>
    <row r="342" ht="13.5">
      <c r="A342" s="9" t="s">
        <v>444</v>
      </c>
    </row>
    <row r="343" ht="13.5">
      <c r="A343" s="9" t="s">
        <v>432</v>
      </c>
    </row>
    <row r="344" ht="13.5">
      <c r="A344" s="9" t="s">
        <v>420</v>
      </c>
    </row>
    <row r="345" ht="13.5">
      <c r="A345" s="9"/>
    </row>
    <row r="346" ht="13.5">
      <c r="A346" s="9" t="s">
        <v>466</v>
      </c>
    </row>
    <row r="347" ht="13.5">
      <c r="A347" s="9" t="s">
        <v>467</v>
      </c>
    </row>
    <row r="348" ht="13.5">
      <c r="A348" s="9" t="s">
        <v>468</v>
      </c>
    </row>
    <row r="349" ht="13.5">
      <c r="A349" s="9"/>
    </row>
    <row r="350" ht="13.5">
      <c r="A350" s="9" t="s">
        <v>469</v>
      </c>
    </row>
    <row r="351" ht="13.5">
      <c r="A351" s="9" t="s">
        <v>470</v>
      </c>
    </row>
    <row r="352" ht="13.5">
      <c r="A352" s="9" t="s">
        <v>471</v>
      </c>
    </row>
    <row r="353" ht="13.5">
      <c r="A353" s="9" t="s">
        <v>418</v>
      </c>
    </row>
    <row r="354" ht="13.5">
      <c r="A354" s="9" t="s">
        <v>472</v>
      </c>
    </row>
    <row r="355" ht="13.5">
      <c r="A355" s="9" t="s">
        <v>473</v>
      </c>
    </row>
    <row r="356" ht="13.5">
      <c r="A356" s="9" t="s">
        <v>474</v>
      </c>
    </row>
    <row r="357" ht="13.5">
      <c r="A357" s="9"/>
    </row>
    <row r="358" ht="13.5">
      <c r="A358" s="9" t="s">
        <v>475</v>
      </c>
    </row>
    <row r="359" ht="13.5">
      <c r="A359" s="9" t="s">
        <v>476</v>
      </c>
    </row>
    <row r="360" ht="13.5">
      <c r="A360" s="9"/>
    </row>
    <row r="361" ht="13.5">
      <c r="A361" s="9" t="s">
        <v>477</v>
      </c>
    </row>
    <row r="362" ht="13.5">
      <c r="A362" s="9" t="s">
        <v>478</v>
      </c>
    </row>
    <row r="363" ht="13.5">
      <c r="A363" s="9" t="s">
        <v>420</v>
      </c>
    </row>
    <row r="364" ht="13.5">
      <c r="A364" s="9"/>
    </row>
    <row r="365" ht="13.5">
      <c r="A365" s="9" t="s">
        <v>479</v>
      </c>
    </row>
    <row r="366" ht="13.5">
      <c r="A366" s="9" t="s">
        <v>480</v>
      </c>
    </row>
    <row r="367" ht="13.5">
      <c r="A367" s="9" t="s">
        <v>481</v>
      </c>
    </row>
    <row r="368" ht="13.5">
      <c r="A368" s="9" t="s">
        <v>362</v>
      </c>
    </row>
    <row r="369" ht="13.5">
      <c r="A369" s="9"/>
    </row>
    <row r="370" ht="13.5">
      <c r="A370" s="9" t="s">
        <v>1076</v>
      </c>
    </row>
    <row r="371" ht="13.5">
      <c r="A371" s="9" t="s">
        <v>1185</v>
      </c>
    </row>
    <row r="372" ht="13.5">
      <c r="A372" s="9" t="s">
        <v>1076</v>
      </c>
    </row>
    <row r="373" ht="13.5">
      <c r="A373" s="9" t="s">
        <v>1186</v>
      </c>
    </row>
    <row r="374" ht="13.5">
      <c r="A374" s="9" t="s">
        <v>365</v>
      </c>
    </row>
    <row r="375" ht="13.5">
      <c r="A375" s="9" t="s">
        <v>1188</v>
      </c>
    </row>
    <row r="376" ht="13.5">
      <c r="A376" s="9"/>
    </row>
    <row r="377" ht="13.5">
      <c r="A377" s="9" t="s">
        <v>443</v>
      </c>
    </row>
    <row r="378" ht="13.5">
      <c r="A378" s="9" t="s">
        <v>444</v>
      </c>
    </row>
    <row r="379" ht="13.5">
      <c r="A379" s="9" t="s">
        <v>432</v>
      </c>
    </row>
    <row r="380" ht="13.5">
      <c r="A380" s="9" t="s">
        <v>420</v>
      </c>
    </row>
    <row r="381" ht="13.5">
      <c r="A381" s="9"/>
    </row>
    <row r="382" ht="13.5">
      <c r="A382" s="9" t="s">
        <v>1190</v>
      </c>
    </row>
    <row r="383" ht="13.5">
      <c r="A383" s="9" t="s">
        <v>1191</v>
      </c>
    </row>
    <row r="384" ht="13.5">
      <c r="A384" s="9" t="s">
        <v>1192</v>
      </c>
    </row>
    <row r="385" ht="13.5">
      <c r="A385" s="9" t="s">
        <v>1193</v>
      </c>
    </row>
    <row r="386" ht="13.5">
      <c r="A386" s="9"/>
    </row>
    <row r="387" ht="13.5">
      <c r="A387" s="9" t="s">
        <v>1187</v>
      </c>
    </row>
    <row r="388" ht="13.5">
      <c r="A388" s="9" t="s">
        <v>1189</v>
      </c>
    </row>
    <row r="389" ht="13.5">
      <c r="A389" s="9" t="s">
        <v>1079</v>
      </c>
    </row>
    <row r="390" ht="13.5">
      <c r="A390" s="9"/>
    </row>
    <row r="391" ht="13.5">
      <c r="A391" s="9" t="s">
        <v>77</v>
      </c>
    </row>
    <row r="392" ht="13.5">
      <c r="A392" s="9" t="s">
        <v>482</v>
      </c>
    </row>
    <row r="393" ht="13.5">
      <c r="A393" s="9" t="s">
        <v>77</v>
      </c>
    </row>
    <row r="394" ht="13.5">
      <c r="A394" s="9" t="s">
        <v>483</v>
      </c>
    </row>
    <row r="395" ht="13.5">
      <c r="A395" s="9" t="s">
        <v>365</v>
      </c>
    </row>
    <row r="396" ht="13.5">
      <c r="A396" s="9"/>
    </row>
    <row r="397" ht="13.5">
      <c r="A397" s="9" t="s">
        <v>443</v>
      </c>
    </row>
    <row r="398" ht="13.5">
      <c r="A398" s="9" t="s">
        <v>444</v>
      </c>
    </row>
    <row r="399" ht="13.5">
      <c r="A399" s="9" t="s">
        <v>432</v>
      </c>
    </row>
    <row r="400" ht="13.5">
      <c r="A400" s="9" t="s">
        <v>420</v>
      </c>
    </row>
    <row r="401" ht="13.5">
      <c r="A401" s="9"/>
    </row>
    <row r="402" ht="13.5">
      <c r="A402" s="9" t="s">
        <v>484</v>
      </c>
    </row>
    <row r="403" ht="13.5">
      <c r="A403" s="9" t="s">
        <v>485</v>
      </c>
    </row>
    <row r="404" ht="13.5">
      <c r="A404" s="9"/>
    </row>
    <row r="405" ht="13.5">
      <c r="A405" s="9" t="s">
        <v>486</v>
      </c>
    </row>
    <row r="406" ht="13.5">
      <c r="A406" s="9" t="s">
        <v>487</v>
      </c>
    </row>
    <row r="407" ht="13.5">
      <c r="A407" s="9" t="s">
        <v>488</v>
      </c>
    </row>
    <row r="408" ht="13.5">
      <c r="A408" s="9"/>
    </row>
    <row r="409" ht="13.5">
      <c r="A409" s="9" t="s">
        <v>489</v>
      </c>
    </row>
    <row r="410" ht="13.5">
      <c r="A410" s="9" t="s">
        <v>490</v>
      </c>
    </row>
    <row r="411" ht="13.5">
      <c r="A411" s="9" t="s">
        <v>491</v>
      </c>
    </row>
    <row r="412" ht="13.5">
      <c r="A412" s="9" t="s">
        <v>449</v>
      </c>
    </row>
    <row r="413" ht="13.5">
      <c r="A413" s="9" t="s">
        <v>492</v>
      </c>
    </row>
    <row r="414" ht="13.5">
      <c r="A414" s="9" t="s">
        <v>493</v>
      </c>
    </row>
    <row r="415" ht="13.5">
      <c r="A415" s="9" t="s">
        <v>494</v>
      </c>
    </row>
    <row r="416" ht="13.5">
      <c r="A416" s="9" t="s">
        <v>495</v>
      </c>
    </row>
    <row r="417" ht="13.5">
      <c r="A417" s="9"/>
    </row>
    <row r="418" ht="13.5">
      <c r="A418" s="9" t="s">
        <v>496</v>
      </c>
    </row>
    <row r="419" ht="13.5">
      <c r="A419" s="9" t="s">
        <v>497</v>
      </c>
    </row>
    <row r="420" ht="13.5">
      <c r="A420" s="9"/>
    </row>
    <row r="421" ht="13.5">
      <c r="A421" s="9" t="s">
        <v>498</v>
      </c>
    </row>
    <row r="422" ht="13.5">
      <c r="A422" s="9" t="s">
        <v>362</v>
      </c>
    </row>
    <row r="423" ht="13.5">
      <c r="A423" s="9"/>
    </row>
    <row r="424" ht="13.5">
      <c r="A424" s="9" t="s">
        <v>77</v>
      </c>
    </row>
    <row r="425" ht="13.5">
      <c r="A425" s="9" t="s">
        <v>499</v>
      </c>
    </row>
    <row r="426" ht="13.5">
      <c r="A426" s="9" t="s">
        <v>77</v>
      </c>
    </row>
    <row r="427" ht="13.5">
      <c r="A427" s="9" t="s">
        <v>500</v>
      </c>
    </row>
    <row r="428" ht="13.5">
      <c r="A428" s="9" t="s">
        <v>365</v>
      </c>
    </row>
    <row r="429" ht="13.5">
      <c r="A429" s="9"/>
    </row>
    <row r="430" ht="13.5">
      <c r="A430" s="9" t="s">
        <v>443</v>
      </c>
    </row>
    <row r="431" ht="13.5">
      <c r="A431" s="9" t="s">
        <v>444</v>
      </c>
    </row>
    <row r="432" ht="13.5">
      <c r="A432" s="9" t="s">
        <v>432</v>
      </c>
    </row>
    <row r="433" ht="13.5">
      <c r="A433" s="9" t="s">
        <v>420</v>
      </c>
    </row>
    <row r="434" ht="13.5">
      <c r="A434" s="9"/>
    </row>
    <row r="435" ht="13.5">
      <c r="A435" s="9" t="s">
        <v>501</v>
      </c>
    </row>
    <row r="436" ht="13.5">
      <c r="A436" s="9" t="s">
        <v>502</v>
      </c>
    </row>
    <row r="437" ht="13.5">
      <c r="A437" s="9"/>
    </row>
    <row r="438" ht="13.5">
      <c r="A438" s="9" t="s">
        <v>503</v>
      </c>
    </row>
    <row r="439" ht="13.5">
      <c r="A439" s="9" t="s">
        <v>504</v>
      </c>
    </row>
    <row r="440" ht="13.5">
      <c r="A440" s="9" t="s">
        <v>505</v>
      </c>
    </row>
    <row r="441" ht="13.5">
      <c r="A441" s="9"/>
    </row>
    <row r="442" ht="13.5">
      <c r="A442" s="9" t="s">
        <v>466</v>
      </c>
    </row>
    <row r="443" ht="13.5">
      <c r="A443" s="9" t="s">
        <v>506</v>
      </c>
    </row>
    <row r="444" ht="13.5">
      <c r="A444" s="9" t="s">
        <v>362</v>
      </c>
    </row>
    <row r="445" ht="13.5">
      <c r="A445" s="9"/>
    </row>
    <row r="446" ht="13.5">
      <c r="A446" s="9" t="s">
        <v>77</v>
      </c>
    </row>
    <row r="447" ht="13.5">
      <c r="A447" s="9" t="s">
        <v>507</v>
      </c>
    </row>
    <row r="448" ht="13.5">
      <c r="A448" s="9" t="s">
        <v>77</v>
      </c>
    </row>
    <row r="449" ht="13.5">
      <c r="A449" s="9" t="s">
        <v>508</v>
      </c>
    </row>
    <row r="450" ht="13.5">
      <c r="A450" s="9" t="s">
        <v>365</v>
      </c>
    </row>
    <row r="451" ht="13.5">
      <c r="A451" s="9"/>
    </row>
    <row r="452" ht="13.5">
      <c r="A452" s="9" t="s">
        <v>443</v>
      </c>
    </row>
    <row r="453" ht="13.5">
      <c r="A453" s="9" t="s">
        <v>444</v>
      </c>
    </row>
    <row r="454" ht="13.5">
      <c r="A454" s="9" t="s">
        <v>432</v>
      </c>
    </row>
    <row r="455" ht="13.5">
      <c r="A455" s="9" t="s">
        <v>420</v>
      </c>
    </row>
    <row r="456" ht="13.5">
      <c r="A456" s="9"/>
    </row>
    <row r="457" ht="13.5">
      <c r="A457" s="9" t="s">
        <v>466</v>
      </c>
    </row>
    <row r="458" ht="13.5">
      <c r="A458" s="9" t="s">
        <v>509</v>
      </c>
    </row>
    <row r="459" ht="13.5">
      <c r="A459" s="9" t="s">
        <v>510</v>
      </c>
    </row>
    <row r="460" ht="13.5">
      <c r="A460" s="9" t="s">
        <v>506</v>
      </c>
    </row>
    <row r="461" ht="13.5">
      <c r="A461" s="9"/>
    </row>
    <row r="462" ht="13.5">
      <c r="A462" s="9" t="s">
        <v>511</v>
      </c>
    </row>
    <row r="463" ht="13.5">
      <c r="A463" s="9" t="s">
        <v>512</v>
      </c>
    </row>
    <row r="464" ht="13.5">
      <c r="A464" s="9"/>
    </row>
    <row r="465" ht="13.5">
      <c r="A465" s="9" t="s">
        <v>513</v>
      </c>
    </row>
    <row r="466" ht="13.5">
      <c r="A466" s="9" t="s">
        <v>514</v>
      </c>
    </row>
    <row r="467" ht="13.5">
      <c r="A467" s="9" t="s">
        <v>515</v>
      </c>
    </row>
    <row r="468" ht="13.5">
      <c r="A468" s="9" t="s">
        <v>516</v>
      </c>
    </row>
    <row r="469" ht="13.5">
      <c r="A469" s="9" t="s">
        <v>506</v>
      </c>
    </row>
    <row r="470" ht="13.5">
      <c r="A470" s="9" t="s">
        <v>517</v>
      </c>
    </row>
    <row r="471" ht="13.5">
      <c r="A471" s="9"/>
    </row>
    <row r="472" ht="13.5">
      <c r="A472" s="9" t="s">
        <v>518</v>
      </c>
    </row>
    <row r="473" ht="13.5">
      <c r="A473" s="9" t="s">
        <v>519</v>
      </c>
    </row>
    <row r="474" ht="13.5">
      <c r="A474" s="9" t="s">
        <v>520</v>
      </c>
    </row>
    <row r="475" ht="13.5">
      <c r="A475" s="9" t="s">
        <v>521</v>
      </c>
    </row>
    <row r="476" ht="13.5">
      <c r="A476" s="9" t="s">
        <v>472</v>
      </c>
    </row>
    <row r="477" ht="13.5">
      <c r="A477" s="9" t="s">
        <v>473</v>
      </c>
    </row>
    <row r="478" ht="13.5">
      <c r="A478" s="9" t="s">
        <v>474</v>
      </c>
    </row>
    <row r="479" ht="13.5">
      <c r="A479" s="9"/>
    </row>
    <row r="480" ht="13.5">
      <c r="A480" s="9" t="s">
        <v>522</v>
      </c>
    </row>
    <row r="481" ht="13.5">
      <c r="A481" s="9" t="s">
        <v>418</v>
      </c>
    </row>
    <row r="482" ht="13.5">
      <c r="A482" s="9" t="s">
        <v>523</v>
      </c>
    </row>
    <row r="483" ht="13.5">
      <c r="A483" s="9"/>
    </row>
    <row r="484" ht="13.5">
      <c r="A484" s="9" t="s">
        <v>524</v>
      </c>
    </row>
    <row r="485" ht="13.5">
      <c r="A485" s="9" t="s">
        <v>525</v>
      </c>
    </row>
    <row r="486" ht="13.5">
      <c r="A486" s="9" t="s">
        <v>526</v>
      </c>
    </row>
    <row r="487" ht="13.5">
      <c r="A487" s="9" t="s">
        <v>527</v>
      </c>
    </row>
    <row r="488" ht="13.5">
      <c r="A488" s="9" t="s">
        <v>528</v>
      </c>
    </row>
    <row r="489" ht="13.5">
      <c r="A489" s="9" t="s">
        <v>529</v>
      </c>
    </row>
    <row r="490" ht="13.5">
      <c r="A490" s="9" t="s">
        <v>530</v>
      </c>
    </row>
    <row r="491" ht="13.5">
      <c r="A491" s="9" t="s">
        <v>474</v>
      </c>
    </row>
    <row r="492" ht="13.5">
      <c r="A492" s="9" t="s">
        <v>420</v>
      </c>
    </row>
    <row r="493" ht="13.5">
      <c r="A493" s="9"/>
    </row>
    <row r="494" ht="13.5">
      <c r="A494" s="9" t="s">
        <v>531</v>
      </c>
    </row>
    <row r="495" ht="13.5">
      <c r="A495" s="9" t="s">
        <v>532</v>
      </c>
    </row>
    <row r="496" ht="13.5">
      <c r="A496" s="9" t="s">
        <v>362</v>
      </c>
    </row>
    <row r="497" ht="13.5">
      <c r="A497" s="9"/>
    </row>
    <row r="498" ht="13.5">
      <c r="A498" s="9" t="s">
        <v>77</v>
      </c>
    </row>
    <row r="499" ht="13.5">
      <c r="A499" s="9" t="s">
        <v>533</v>
      </c>
    </row>
    <row r="500" ht="13.5">
      <c r="A500" s="9" t="s">
        <v>77</v>
      </c>
    </row>
    <row r="501" ht="13.5">
      <c r="A501" s="9" t="s">
        <v>534</v>
      </c>
    </row>
    <row r="502" ht="13.5">
      <c r="A502" s="9" t="s">
        <v>535</v>
      </c>
    </row>
    <row r="503" ht="13.5">
      <c r="A503" s="9" t="s">
        <v>365</v>
      </c>
    </row>
    <row r="504" ht="13.5">
      <c r="A504" s="9"/>
    </row>
    <row r="505" ht="13.5">
      <c r="A505" s="9" t="s">
        <v>443</v>
      </c>
    </row>
    <row r="506" ht="13.5">
      <c r="A506" s="9" t="s">
        <v>444</v>
      </c>
    </row>
    <row r="507" ht="13.5">
      <c r="A507" s="9" t="s">
        <v>432</v>
      </c>
    </row>
    <row r="508" ht="13.5">
      <c r="A508" s="9" t="s">
        <v>420</v>
      </c>
    </row>
    <row r="509" ht="13.5">
      <c r="A509" s="9"/>
    </row>
    <row r="510" ht="13.5">
      <c r="A510" s="9" t="s">
        <v>536</v>
      </c>
    </row>
    <row r="511" ht="13.5">
      <c r="A511" s="9" t="s">
        <v>537</v>
      </c>
    </row>
    <row r="512" ht="13.5">
      <c r="A512" s="9"/>
    </row>
    <row r="513" ht="13.5">
      <c r="A513" s="9" t="s">
        <v>538</v>
      </c>
    </row>
    <row r="514" ht="13.5">
      <c r="A514" s="9" t="s">
        <v>539</v>
      </c>
    </row>
    <row r="515" ht="13.5">
      <c r="A515" s="9"/>
    </row>
    <row r="516" ht="13.5">
      <c r="A516" s="9" t="s">
        <v>540</v>
      </c>
    </row>
    <row r="517" ht="13.5">
      <c r="A517" s="9" t="s">
        <v>541</v>
      </c>
    </row>
    <row r="518" ht="13.5">
      <c r="A518" s="9"/>
    </row>
    <row r="519" ht="13.5">
      <c r="A519" s="9" t="s">
        <v>542</v>
      </c>
    </row>
    <row r="520" ht="13.5">
      <c r="A520" s="9" t="s">
        <v>543</v>
      </c>
    </row>
    <row r="521" ht="13.5">
      <c r="A521" s="9"/>
    </row>
    <row r="522" ht="13.5">
      <c r="A522" s="9" t="s">
        <v>1035</v>
      </c>
    </row>
    <row r="523" ht="13.5">
      <c r="A523" s="9" t="s">
        <v>544</v>
      </c>
    </row>
    <row r="524" ht="13.5">
      <c r="A524" s="9"/>
    </row>
    <row r="525" ht="13.5">
      <c r="A525" s="9" t="s">
        <v>545</v>
      </c>
    </row>
    <row r="526" ht="13.5">
      <c r="A526" s="9" t="s">
        <v>546</v>
      </c>
    </row>
    <row r="527" ht="13.5">
      <c r="A527" s="9" t="s">
        <v>547</v>
      </c>
    </row>
    <row r="528" ht="13.5">
      <c r="A528" s="9" t="s">
        <v>548</v>
      </c>
    </row>
    <row r="529" ht="13.5">
      <c r="A529" s="9" t="s">
        <v>549</v>
      </c>
    </row>
    <row r="530" ht="13.5">
      <c r="A530" s="9" t="s">
        <v>550</v>
      </c>
    </row>
    <row r="531" ht="13.5">
      <c r="A531" s="9" t="s">
        <v>551</v>
      </c>
    </row>
    <row r="532" ht="13.5">
      <c r="A532" s="9" t="s">
        <v>420</v>
      </c>
    </row>
    <row r="533" ht="13.5">
      <c r="A533" s="9"/>
    </row>
    <row r="534" ht="13.5">
      <c r="A534" s="9" t="s">
        <v>552</v>
      </c>
    </row>
    <row r="535" ht="13.5">
      <c r="A535" s="9" t="s">
        <v>553</v>
      </c>
    </row>
    <row r="536" ht="13.5">
      <c r="A536" s="9" t="s">
        <v>554</v>
      </c>
    </row>
    <row r="537" ht="13.5">
      <c r="A537" s="9" t="s">
        <v>555</v>
      </c>
    </row>
    <row r="538" ht="13.5">
      <c r="A538" s="9" t="s">
        <v>556</v>
      </c>
    </row>
    <row r="539" ht="13.5">
      <c r="A539" s="9" t="s">
        <v>420</v>
      </c>
    </row>
    <row r="540" ht="13.5">
      <c r="A540" s="9"/>
    </row>
    <row r="541" ht="13.5">
      <c r="A541" s="9" t="s">
        <v>466</v>
      </c>
    </row>
    <row r="542" ht="13.5">
      <c r="A542" s="9" t="s">
        <v>557</v>
      </c>
    </row>
    <row r="543" ht="13.5">
      <c r="A543" s="9" t="s">
        <v>558</v>
      </c>
    </row>
    <row r="544" ht="13.5">
      <c r="A544" s="9" t="s">
        <v>362</v>
      </c>
    </row>
    <row r="545" ht="13.5">
      <c r="A545" s="9"/>
    </row>
    <row r="546" ht="13.5">
      <c r="A546" s="9" t="s">
        <v>77</v>
      </c>
    </row>
    <row r="547" ht="13.5">
      <c r="A547" s="9" t="s">
        <v>559</v>
      </c>
    </row>
    <row r="548" ht="13.5">
      <c r="A548" s="9" t="s">
        <v>77</v>
      </c>
    </row>
    <row r="549" ht="13.5">
      <c r="A549" s="9" t="s">
        <v>560</v>
      </c>
    </row>
    <row r="550" ht="13.5">
      <c r="A550" s="9" t="s">
        <v>365</v>
      </c>
    </row>
    <row r="551" ht="13.5">
      <c r="A551" s="9"/>
    </row>
    <row r="552" ht="13.5">
      <c r="A552" s="9" t="s">
        <v>443</v>
      </c>
    </row>
    <row r="553" ht="13.5">
      <c r="A553" s="9" t="s">
        <v>444</v>
      </c>
    </row>
    <row r="554" ht="13.5">
      <c r="A554" s="9" t="s">
        <v>432</v>
      </c>
    </row>
    <row r="555" ht="13.5">
      <c r="A555" s="9" t="s">
        <v>420</v>
      </c>
    </row>
    <row r="556" ht="13.5">
      <c r="A556" s="9"/>
    </row>
    <row r="557" ht="13.5">
      <c r="A557" s="9" t="s">
        <v>84</v>
      </c>
    </row>
    <row r="558" ht="13.5">
      <c r="A558" s="9" t="s">
        <v>561</v>
      </c>
    </row>
    <row r="559" ht="13.5">
      <c r="A559" s="9" t="s">
        <v>562</v>
      </c>
    </row>
    <row r="560" ht="13.5">
      <c r="A560" s="9" t="s">
        <v>506</v>
      </c>
    </row>
    <row r="561" ht="13.5">
      <c r="A561" s="9"/>
    </row>
    <row r="562" ht="13.5">
      <c r="A562" s="9" t="s">
        <v>563</v>
      </c>
    </row>
    <row r="563" ht="13.5">
      <c r="A563" s="9" t="s">
        <v>564</v>
      </c>
    </row>
    <row r="564" ht="13.5">
      <c r="A564" s="9" t="s">
        <v>362</v>
      </c>
    </row>
    <row r="565" ht="13.5">
      <c r="A565" s="9"/>
    </row>
    <row r="566" ht="13.5">
      <c r="A566" s="9" t="s">
        <v>77</v>
      </c>
    </row>
    <row r="567" ht="13.5">
      <c r="A567" s="9" t="s">
        <v>565</v>
      </c>
    </row>
    <row r="568" ht="13.5">
      <c r="A568" s="9" t="s">
        <v>77</v>
      </c>
    </row>
    <row r="569" ht="13.5">
      <c r="A569" s="9" t="s">
        <v>566</v>
      </c>
    </row>
    <row r="570" ht="13.5">
      <c r="A570" s="9" t="s">
        <v>365</v>
      </c>
    </row>
    <row r="571" ht="13.5">
      <c r="A571" s="9"/>
    </row>
    <row r="572" ht="13.5">
      <c r="A572" s="9" t="s">
        <v>443</v>
      </c>
    </row>
    <row r="573" ht="13.5">
      <c r="A573" s="9" t="s">
        <v>444</v>
      </c>
    </row>
    <row r="574" ht="13.5">
      <c r="A574" s="9" t="s">
        <v>432</v>
      </c>
    </row>
    <row r="575" ht="13.5">
      <c r="A575" s="9" t="s">
        <v>420</v>
      </c>
    </row>
    <row r="576" ht="13.5">
      <c r="A576" s="9"/>
    </row>
    <row r="577" ht="13.5">
      <c r="A577" s="9" t="s">
        <v>567</v>
      </c>
    </row>
    <row r="578" ht="13.5">
      <c r="A578" s="9" t="s">
        <v>568</v>
      </c>
    </row>
    <row r="579" ht="13.5">
      <c r="A579" s="9"/>
    </row>
    <row r="580" ht="13.5">
      <c r="A580" s="9" t="s">
        <v>569</v>
      </c>
    </row>
    <row r="581" ht="13.5">
      <c r="A581" s="9" t="s">
        <v>570</v>
      </c>
    </row>
    <row r="582" ht="13.5">
      <c r="A582" s="9" t="s">
        <v>571</v>
      </c>
    </row>
    <row r="583" ht="13.5">
      <c r="A583" s="9" t="s">
        <v>83</v>
      </c>
    </row>
    <row r="584" ht="13.5">
      <c r="A584" s="9" t="s">
        <v>572</v>
      </c>
    </row>
    <row r="585" ht="13.5">
      <c r="A585" s="9" t="s">
        <v>573</v>
      </c>
    </row>
    <row r="586" ht="13.5">
      <c r="A586" s="9" t="s">
        <v>574</v>
      </c>
    </row>
    <row r="587" ht="13.5">
      <c r="A587" s="9"/>
    </row>
    <row r="588" ht="13.5">
      <c r="A588" s="9" t="s">
        <v>575</v>
      </c>
    </row>
    <row r="589" ht="13.5">
      <c r="A589" s="9" t="s">
        <v>576</v>
      </c>
    </row>
    <row r="590" ht="13.5">
      <c r="A590" s="9" t="s">
        <v>577</v>
      </c>
    </row>
    <row r="591" ht="13.5">
      <c r="A591" s="9" t="s">
        <v>578</v>
      </c>
    </row>
    <row r="592" ht="13.5">
      <c r="A592" s="9" t="s">
        <v>579</v>
      </c>
    </row>
    <row r="593" ht="13.5">
      <c r="A593" s="9" t="s">
        <v>580</v>
      </c>
    </row>
    <row r="594" ht="13.5">
      <c r="A594" s="9" t="s">
        <v>581</v>
      </c>
    </row>
    <row r="595" ht="13.5">
      <c r="A595" s="9" t="s">
        <v>582</v>
      </c>
    </row>
    <row r="596" ht="13.5">
      <c r="A596" s="9" t="s">
        <v>583</v>
      </c>
    </row>
    <row r="597" ht="13.5">
      <c r="A597" s="9" t="s">
        <v>584</v>
      </c>
    </row>
    <row r="598" ht="13.5">
      <c r="A598" s="9" t="s">
        <v>474</v>
      </c>
    </row>
    <row r="599" ht="13.5">
      <c r="A599" s="9"/>
    </row>
    <row r="600" ht="13.5">
      <c r="A600" s="9" t="s">
        <v>585</v>
      </c>
    </row>
    <row r="601" ht="13.5">
      <c r="A601" s="9" t="s">
        <v>586</v>
      </c>
    </row>
    <row r="602" ht="13.5">
      <c r="A602" s="9" t="s">
        <v>549</v>
      </c>
    </row>
    <row r="603" ht="13.5">
      <c r="A603" s="9" t="s">
        <v>587</v>
      </c>
    </row>
    <row r="604" ht="13.5">
      <c r="A604" s="9" t="s">
        <v>420</v>
      </c>
    </row>
    <row r="605" ht="13.5">
      <c r="A605" s="9" t="s">
        <v>362</v>
      </c>
    </row>
    <row r="606" ht="13.5">
      <c r="A606" s="9"/>
    </row>
    <row r="607" ht="13.5">
      <c r="A607" s="9" t="s">
        <v>77</v>
      </c>
    </row>
    <row r="608" ht="13.5">
      <c r="A608" s="9" t="s">
        <v>588</v>
      </c>
    </row>
    <row r="609" ht="13.5">
      <c r="A609" s="9" t="s">
        <v>77</v>
      </c>
    </row>
    <row r="610" ht="13.5">
      <c r="A610" s="9" t="s">
        <v>589</v>
      </c>
    </row>
    <row r="611" ht="13.5">
      <c r="A611" s="9" t="s">
        <v>365</v>
      </c>
    </row>
    <row r="612" ht="13.5">
      <c r="A612" s="9"/>
    </row>
    <row r="613" ht="13.5">
      <c r="A613" s="9" t="s">
        <v>443</v>
      </c>
    </row>
    <row r="614" ht="13.5">
      <c r="A614" s="9" t="s">
        <v>444</v>
      </c>
    </row>
    <row r="615" ht="13.5">
      <c r="A615" s="9" t="s">
        <v>432</v>
      </c>
    </row>
    <row r="616" ht="13.5">
      <c r="A616" s="9" t="s">
        <v>420</v>
      </c>
    </row>
    <row r="617" ht="13.5">
      <c r="A617" s="9"/>
    </row>
    <row r="618" ht="13.5">
      <c r="A618" s="9" t="s">
        <v>567</v>
      </c>
    </row>
    <row r="619" ht="13.5">
      <c r="A619" s="9" t="s">
        <v>568</v>
      </c>
    </row>
    <row r="620" ht="13.5">
      <c r="A620" s="9"/>
    </row>
    <row r="621" ht="13.5">
      <c r="A621" s="9" t="s">
        <v>569</v>
      </c>
    </row>
    <row r="622" ht="13.5">
      <c r="A622" s="9" t="s">
        <v>570</v>
      </c>
    </row>
    <row r="623" ht="13.5">
      <c r="A623" s="9" t="s">
        <v>590</v>
      </c>
    </row>
    <row r="624" ht="13.5">
      <c r="A624" s="9" t="s">
        <v>83</v>
      </c>
    </row>
    <row r="625" ht="13.5">
      <c r="A625" s="9" t="s">
        <v>591</v>
      </c>
    </row>
    <row r="626" ht="13.5">
      <c r="A626" s="9" t="s">
        <v>592</v>
      </c>
    </row>
    <row r="627" ht="13.5">
      <c r="A627" s="9"/>
    </row>
    <row r="628" ht="13.5">
      <c r="A628" s="9" t="s">
        <v>593</v>
      </c>
    </row>
    <row r="629" ht="13.5">
      <c r="A629" s="9" t="s">
        <v>573</v>
      </c>
    </row>
    <row r="630" ht="13.5">
      <c r="A630" s="9" t="s">
        <v>549</v>
      </c>
    </row>
    <row r="631" ht="13.5">
      <c r="A631" s="9" t="s">
        <v>594</v>
      </c>
    </row>
    <row r="632" ht="13.5">
      <c r="A632" s="9" t="s">
        <v>420</v>
      </c>
    </row>
    <row r="633" ht="13.5">
      <c r="A633" s="9" t="s">
        <v>362</v>
      </c>
    </row>
    <row r="634" ht="13.5">
      <c r="A634" s="9"/>
    </row>
    <row r="635" ht="13.5">
      <c r="A635" s="9" t="s">
        <v>77</v>
      </c>
    </row>
    <row r="636" ht="13.5">
      <c r="A636" s="9" t="s">
        <v>595</v>
      </c>
    </row>
    <row r="637" ht="13.5">
      <c r="A637" s="9" t="s">
        <v>77</v>
      </c>
    </row>
    <row r="638" ht="13.5">
      <c r="A638" s="9" t="s">
        <v>596</v>
      </c>
    </row>
    <row r="639" ht="13.5">
      <c r="A639" s="9" t="s">
        <v>365</v>
      </c>
    </row>
    <row r="640" ht="13.5">
      <c r="A640" s="9"/>
    </row>
    <row r="641" ht="13.5">
      <c r="A641" s="9" t="s">
        <v>443</v>
      </c>
    </row>
    <row r="642" ht="13.5">
      <c r="A642" s="9" t="s">
        <v>444</v>
      </c>
    </row>
    <row r="643" ht="13.5">
      <c r="A643" s="9" t="s">
        <v>432</v>
      </c>
    </row>
    <row r="644" ht="13.5">
      <c r="A644" s="9" t="s">
        <v>420</v>
      </c>
    </row>
    <row r="645" ht="13.5">
      <c r="A645" s="9"/>
    </row>
    <row r="646" ht="13.5">
      <c r="A646" s="9" t="s">
        <v>567</v>
      </c>
    </row>
    <row r="647" ht="13.5">
      <c r="A647" s="9" t="s">
        <v>568</v>
      </c>
    </row>
    <row r="648" ht="13.5">
      <c r="A648" s="9" t="s">
        <v>570</v>
      </c>
    </row>
    <row r="649" ht="13.5">
      <c r="A649" s="9" t="s">
        <v>571</v>
      </c>
    </row>
    <row r="650" ht="13.5">
      <c r="A650" s="9" t="s">
        <v>597</v>
      </c>
    </row>
    <row r="651" ht="13.5">
      <c r="A651" s="9" t="s">
        <v>432</v>
      </c>
    </row>
    <row r="652" ht="13.5">
      <c r="A652" s="9" t="s">
        <v>420</v>
      </c>
    </row>
    <row r="653" ht="13.5">
      <c r="A653" s="9"/>
    </row>
    <row r="654" ht="13.5">
      <c r="A654" s="9" t="s">
        <v>466</v>
      </c>
    </row>
    <row r="655" ht="13.5">
      <c r="A655" s="9" t="s">
        <v>598</v>
      </c>
    </row>
    <row r="656" ht="13.5">
      <c r="A656" s="9"/>
    </row>
    <row r="657" ht="13.5">
      <c r="A657" s="9" t="s">
        <v>599</v>
      </c>
    </row>
    <row r="658" ht="13.5">
      <c r="A658" s="9" t="s">
        <v>519</v>
      </c>
    </row>
    <row r="659" ht="13.5">
      <c r="A659" s="9" t="s">
        <v>600</v>
      </c>
    </row>
    <row r="660" ht="13.5">
      <c r="A660" s="9" t="s">
        <v>521</v>
      </c>
    </row>
    <row r="661" ht="13.5">
      <c r="A661" s="9" t="s">
        <v>472</v>
      </c>
    </row>
    <row r="662" ht="13.5">
      <c r="A662" s="9" t="s">
        <v>473</v>
      </c>
    </row>
    <row r="663" ht="13.5">
      <c r="A663" s="9" t="s">
        <v>474</v>
      </c>
    </row>
    <row r="664" ht="13.5">
      <c r="A664" s="9"/>
    </row>
    <row r="665" ht="13.5">
      <c r="A665" s="9" t="s">
        <v>522</v>
      </c>
    </row>
    <row r="666" ht="13.5">
      <c r="A666" s="9" t="s">
        <v>418</v>
      </c>
    </row>
    <row r="667" ht="13.5">
      <c r="A667" s="9" t="s">
        <v>523</v>
      </c>
    </row>
    <row r="668" ht="13.5">
      <c r="A668" s="9"/>
    </row>
    <row r="669" ht="13.5">
      <c r="A669" s="9" t="s">
        <v>524</v>
      </c>
    </row>
    <row r="670" ht="13.5">
      <c r="A670" s="9" t="s">
        <v>525</v>
      </c>
    </row>
    <row r="671" ht="13.5">
      <c r="A671" s="9" t="s">
        <v>526</v>
      </c>
    </row>
    <row r="672" ht="13.5">
      <c r="A672" s="9" t="s">
        <v>584</v>
      </c>
    </row>
    <row r="673" ht="13.5">
      <c r="A673" s="9" t="s">
        <v>577</v>
      </c>
    </row>
    <row r="674" ht="13.5">
      <c r="A674" s="9" t="s">
        <v>530</v>
      </c>
    </row>
    <row r="675" ht="13.5">
      <c r="A675" s="9" t="s">
        <v>474</v>
      </c>
    </row>
    <row r="676" ht="13.5">
      <c r="A676" s="9" t="s">
        <v>420</v>
      </c>
    </row>
    <row r="677" ht="13.5">
      <c r="A677" s="9"/>
    </row>
    <row r="678" ht="13.5">
      <c r="A678" s="9" t="s">
        <v>601</v>
      </c>
    </row>
    <row r="679" ht="13.5">
      <c r="A679" s="9" t="s">
        <v>602</v>
      </c>
    </row>
    <row r="680" ht="13.5">
      <c r="A680" s="9" t="s">
        <v>603</v>
      </c>
    </row>
    <row r="681" ht="13.5">
      <c r="A681" s="9" t="s">
        <v>362</v>
      </c>
    </row>
    <row r="682" ht="13.5">
      <c r="A682" s="9"/>
    </row>
    <row r="683" ht="13.5">
      <c r="A683" s="9" t="s">
        <v>77</v>
      </c>
    </row>
    <row r="684" ht="13.5">
      <c r="A684" s="9" t="s">
        <v>604</v>
      </c>
    </row>
    <row r="685" ht="13.5">
      <c r="A685" s="9" t="s">
        <v>77</v>
      </c>
    </row>
    <row r="686" ht="13.5">
      <c r="A686" s="9" t="s">
        <v>605</v>
      </c>
    </row>
    <row r="687" ht="13.5">
      <c r="A687" s="9" t="s">
        <v>365</v>
      </c>
    </row>
    <row r="688" ht="13.5">
      <c r="A688" s="9"/>
    </row>
    <row r="689" ht="13.5">
      <c r="A689" s="9" t="s">
        <v>443</v>
      </c>
    </row>
    <row r="690" ht="13.5">
      <c r="A690" s="9" t="s">
        <v>444</v>
      </c>
    </row>
    <row r="691" ht="13.5">
      <c r="A691" s="9" t="s">
        <v>432</v>
      </c>
    </row>
    <row r="692" ht="13.5">
      <c r="A692" s="9" t="s">
        <v>420</v>
      </c>
    </row>
    <row r="693" ht="13.5">
      <c r="A693" s="9"/>
    </row>
    <row r="694" ht="13.5">
      <c r="A694" s="9" t="s">
        <v>606</v>
      </c>
    </row>
    <row r="695" ht="13.5">
      <c r="A695" s="9" t="s">
        <v>607</v>
      </c>
    </row>
    <row r="696" ht="13.5">
      <c r="A696" s="9"/>
    </row>
    <row r="697" ht="13.5">
      <c r="A697" s="9" t="s">
        <v>82</v>
      </c>
    </row>
    <row r="698" ht="13.5">
      <c r="A698" s="9" t="s">
        <v>608</v>
      </c>
    </row>
    <row r="699" ht="13.5">
      <c r="A699" s="9"/>
    </row>
    <row r="700" ht="13.5">
      <c r="A700" s="9" t="s">
        <v>609</v>
      </c>
    </row>
    <row r="701" ht="13.5">
      <c r="A701" s="9" t="s">
        <v>610</v>
      </c>
    </row>
    <row r="702" ht="13.5">
      <c r="A702" s="9"/>
    </row>
    <row r="703" ht="13.5">
      <c r="A703" s="9" t="s">
        <v>611</v>
      </c>
    </row>
    <row r="704" ht="13.5">
      <c r="A704" s="9" t="s">
        <v>603</v>
      </c>
    </row>
    <row r="705" ht="13.5">
      <c r="A705" s="9" t="s">
        <v>362</v>
      </c>
    </row>
    <row r="706" ht="13.5">
      <c r="A706" s="9"/>
    </row>
    <row r="707" ht="13.5">
      <c r="A707" s="9" t="s">
        <v>77</v>
      </c>
    </row>
    <row r="708" ht="13.5">
      <c r="A708" s="9" t="s">
        <v>612</v>
      </c>
    </row>
    <row r="709" ht="13.5">
      <c r="A709" s="9" t="s">
        <v>77</v>
      </c>
    </row>
    <row r="710" ht="13.5">
      <c r="A710" s="9" t="s">
        <v>613</v>
      </c>
    </row>
    <row r="711" ht="13.5">
      <c r="A711" s="9" t="s">
        <v>365</v>
      </c>
    </row>
    <row r="712" ht="13.5">
      <c r="A712" s="9"/>
    </row>
    <row r="713" ht="13.5">
      <c r="A713" s="9" t="s">
        <v>443</v>
      </c>
    </row>
    <row r="714" ht="13.5">
      <c r="A714" s="9" t="s">
        <v>444</v>
      </c>
    </row>
    <row r="715" ht="13.5">
      <c r="A715" s="9" t="s">
        <v>432</v>
      </c>
    </row>
    <row r="716" ht="13.5">
      <c r="A716" s="9" t="s">
        <v>420</v>
      </c>
    </row>
    <row r="717" ht="13.5">
      <c r="A717" s="9"/>
    </row>
    <row r="718" ht="13.5">
      <c r="A718" s="9" t="s">
        <v>614</v>
      </c>
    </row>
    <row r="719" ht="13.5">
      <c r="A719" s="9" t="s">
        <v>615</v>
      </c>
    </row>
    <row r="720" ht="13.5">
      <c r="A720" s="9"/>
    </row>
    <row r="721" ht="13.5">
      <c r="A721" s="9" t="s">
        <v>616</v>
      </c>
    </row>
    <row r="722" ht="13.5">
      <c r="A722" s="9" t="s">
        <v>617</v>
      </c>
    </row>
    <row r="723" ht="13.5">
      <c r="A723" s="9" t="s">
        <v>618</v>
      </c>
    </row>
    <row r="724" ht="13.5">
      <c r="A724" s="9" t="s">
        <v>619</v>
      </c>
    </row>
    <row r="725" ht="13.5">
      <c r="A725" s="9" t="s">
        <v>620</v>
      </c>
    </row>
    <row r="726" ht="13.5">
      <c r="A726" s="9" t="s">
        <v>549</v>
      </c>
    </row>
    <row r="727" ht="13.5">
      <c r="A727" s="9" t="s">
        <v>621</v>
      </c>
    </row>
    <row r="728" ht="13.5">
      <c r="A728" s="9" t="s">
        <v>622</v>
      </c>
    </row>
    <row r="729" ht="13.5">
      <c r="A729" s="9" t="s">
        <v>623</v>
      </c>
    </row>
    <row r="730" ht="13.5">
      <c r="A730" s="9" t="s">
        <v>420</v>
      </c>
    </row>
    <row r="731" ht="13.5">
      <c r="A731" s="9"/>
    </row>
    <row r="732" ht="13.5">
      <c r="A732" s="9" t="s">
        <v>611</v>
      </c>
    </row>
    <row r="733" ht="13.5">
      <c r="A733" s="9" t="s">
        <v>603</v>
      </c>
    </row>
    <row r="734" ht="13.5">
      <c r="A734" s="9" t="s">
        <v>362</v>
      </c>
    </row>
    <row r="735" ht="13.5">
      <c r="A735" s="9"/>
    </row>
    <row r="736" ht="13.5">
      <c r="A736" s="9" t="s">
        <v>77</v>
      </c>
    </row>
    <row r="737" ht="13.5">
      <c r="A737" s="9" t="s">
        <v>624</v>
      </c>
    </row>
    <row r="738" ht="13.5">
      <c r="A738" s="9" t="s">
        <v>77</v>
      </c>
    </row>
    <row r="739" ht="13.5">
      <c r="A739" s="9" t="s">
        <v>625</v>
      </c>
    </row>
    <row r="740" ht="13.5">
      <c r="A740" s="9" t="s">
        <v>365</v>
      </c>
    </row>
    <row r="741" ht="13.5">
      <c r="A741" s="9"/>
    </row>
    <row r="742" ht="13.5">
      <c r="A742" s="9" t="s">
        <v>443</v>
      </c>
    </row>
    <row r="743" ht="13.5">
      <c r="A743" s="9" t="s">
        <v>444</v>
      </c>
    </row>
    <row r="744" ht="13.5">
      <c r="A744" s="9" t="s">
        <v>432</v>
      </c>
    </row>
    <row r="745" ht="13.5">
      <c r="A745" s="9" t="s">
        <v>420</v>
      </c>
    </row>
    <row r="746" ht="13.5">
      <c r="A746" s="9"/>
    </row>
    <row r="747" ht="13.5">
      <c r="A747" s="9" t="s">
        <v>614</v>
      </c>
    </row>
    <row r="748" ht="13.5">
      <c r="A748" s="9" t="s">
        <v>615</v>
      </c>
    </row>
    <row r="749" ht="13.5">
      <c r="A749" s="9"/>
    </row>
    <row r="750" ht="13.5">
      <c r="A750" s="9" t="s">
        <v>626</v>
      </c>
    </row>
    <row r="751" ht="13.5">
      <c r="A751" s="9" t="s">
        <v>627</v>
      </c>
    </row>
    <row r="752" ht="13.5">
      <c r="A752" s="9" t="s">
        <v>506</v>
      </c>
    </row>
    <row r="753" ht="13.5">
      <c r="A753" s="9"/>
    </row>
    <row r="754" ht="13.5">
      <c r="A754" s="9" t="s">
        <v>628</v>
      </c>
    </row>
    <row r="755" ht="13.5">
      <c r="A755" s="9" t="s">
        <v>629</v>
      </c>
    </row>
    <row r="756" ht="13.5">
      <c r="A756" s="9"/>
    </row>
    <row r="757" ht="13.5">
      <c r="A757" s="9" t="s">
        <v>611</v>
      </c>
    </row>
    <row r="758" ht="13.5">
      <c r="A758" s="9" t="s">
        <v>603</v>
      </c>
    </row>
    <row r="759" ht="13.5">
      <c r="A759" s="9" t="s">
        <v>362</v>
      </c>
    </row>
    <row r="760" ht="13.5">
      <c r="A760" s="9"/>
    </row>
    <row r="761" ht="13.5">
      <c r="A761" s="9" t="s">
        <v>77</v>
      </c>
    </row>
    <row r="762" ht="13.5">
      <c r="A762" s="9" t="s">
        <v>630</v>
      </c>
    </row>
    <row r="763" ht="13.5">
      <c r="A763" s="9" t="s">
        <v>77</v>
      </c>
    </row>
    <row r="764" ht="13.5">
      <c r="A764" s="9" t="s">
        <v>631</v>
      </c>
    </row>
    <row r="765" ht="13.5">
      <c r="A765" s="9" t="s">
        <v>365</v>
      </c>
    </row>
    <row r="766" ht="13.5">
      <c r="A766" s="9"/>
    </row>
    <row r="767" ht="13.5">
      <c r="A767" s="9" t="s">
        <v>443</v>
      </c>
    </row>
    <row r="768" ht="13.5">
      <c r="A768" s="9" t="s">
        <v>444</v>
      </c>
    </row>
    <row r="769" ht="13.5">
      <c r="A769" s="9" t="s">
        <v>432</v>
      </c>
    </row>
    <row r="770" ht="13.5">
      <c r="A770" s="9" t="s">
        <v>420</v>
      </c>
    </row>
    <row r="771" ht="13.5">
      <c r="A771" s="9"/>
    </row>
    <row r="772" ht="13.5">
      <c r="A772" s="9" t="s">
        <v>614</v>
      </c>
    </row>
    <row r="773" ht="13.5">
      <c r="A773" s="9" t="s">
        <v>615</v>
      </c>
    </row>
    <row r="774" ht="13.5">
      <c r="A774" s="9"/>
    </row>
    <row r="775" ht="13.5">
      <c r="A775" s="9" t="s">
        <v>616</v>
      </c>
    </row>
    <row r="776" ht="13.5">
      <c r="A776" s="9" t="s">
        <v>617</v>
      </c>
    </row>
    <row r="777" ht="13.5">
      <c r="A777" s="9" t="s">
        <v>618</v>
      </c>
    </row>
    <row r="778" ht="13.5">
      <c r="A778" s="9" t="s">
        <v>632</v>
      </c>
    </row>
    <row r="779" ht="13.5">
      <c r="A779" s="9" t="s">
        <v>633</v>
      </c>
    </row>
    <row r="780" ht="13.5">
      <c r="A780" s="9" t="s">
        <v>549</v>
      </c>
    </row>
    <row r="781" ht="13.5">
      <c r="A781" s="9" t="s">
        <v>621</v>
      </c>
    </row>
    <row r="782" ht="13.5">
      <c r="A782" s="9" t="s">
        <v>634</v>
      </c>
    </row>
    <row r="783" ht="13.5">
      <c r="A783" s="9" t="s">
        <v>635</v>
      </c>
    </row>
    <row r="784" ht="13.5">
      <c r="A784" s="9" t="s">
        <v>420</v>
      </c>
    </row>
    <row r="785" ht="13.5">
      <c r="A785" s="9"/>
    </row>
    <row r="786" ht="13.5">
      <c r="A786" s="9" t="s">
        <v>611</v>
      </c>
    </row>
    <row r="787" ht="13.5">
      <c r="A787" s="9" t="s">
        <v>603</v>
      </c>
    </row>
    <row r="788" ht="13.5">
      <c r="A788" s="9" t="s">
        <v>362</v>
      </c>
    </row>
    <row r="789" ht="13.5">
      <c r="A789" s="9"/>
    </row>
    <row r="790" ht="13.5">
      <c r="A790" s="9" t="s">
        <v>77</v>
      </c>
    </row>
    <row r="791" ht="13.5">
      <c r="A791" s="9" t="s">
        <v>636</v>
      </c>
    </row>
    <row r="792" ht="13.5">
      <c r="A792" s="9" t="s">
        <v>77</v>
      </c>
    </row>
    <row r="793" ht="13.5">
      <c r="A793" s="9" t="s">
        <v>637</v>
      </c>
    </row>
    <row r="794" ht="13.5">
      <c r="A794" s="9" t="s">
        <v>365</v>
      </c>
    </row>
    <row r="795" ht="13.5">
      <c r="A795" s="9"/>
    </row>
    <row r="796" ht="13.5">
      <c r="A796" s="9" t="s">
        <v>443</v>
      </c>
    </row>
    <row r="797" ht="13.5">
      <c r="A797" s="9" t="s">
        <v>444</v>
      </c>
    </row>
    <row r="798" ht="13.5">
      <c r="A798" s="9" t="s">
        <v>432</v>
      </c>
    </row>
    <row r="799" ht="13.5">
      <c r="A799" s="9" t="s">
        <v>420</v>
      </c>
    </row>
    <row r="800" ht="13.5">
      <c r="A800" s="9"/>
    </row>
    <row r="801" ht="13.5">
      <c r="A801" s="9" t="s">
        <v>614</v>
      </c>
    </row>
    <row r="802" ht="13.5">
      <c r="A802" s="9" t="s">
        <v>615</v>
      </c>
    </row>
    <row r="803" ht="13.5">
      <c r="A803" s="9"/>
    </row>
    <row r="804" ht="13.5">
      <c r="A804" s="9" t="s">
        <v>638</v>
      </c>
    </row>
    <row r="805" ht="13.5">
      <c r="A805" s="9" t="s">
        <v>627</v>
      </c>
    </row>
    <row r="806" ht="13.5">
      <c r="A806" s="9" t="s">
        <v>506</v>
      </c>
    </row>
    <row r="807" ht="13.5">
      <c r="A807" s="9"/>
    </row>
    <row r="808" ht="13.5">
      <c r="A808" s="9" t="s">
        <v>639</v>
      </c>
    </row>
    <row r="809" ht="13.5">
      <c r="A809" s="9" t="s">
        <v>640</v>
      </c>
    </row>
    <row r="810" ht="13.5">
      <c r="A810" s="9"/>
    </row>
    <row r="811" ht="13.5">
      <c r="A811" s="9" t="s">
        <v>611</v>
      </c>
    </row>
    <row r="812" ht="13.5">
      <c r="A812" s="9" t="s">
        <v>603</v>
      </c>
    </row>
    <row r="813" ht="13.5">
      <c r="A813" s="9" t="s">
        <v>362</v>
      </c>
    </row>
    <row r="814" ht="13.5">
      <c r="A814" s="9"/>
    </row>
    <row r="815" ht="13.5">
      <c r="A815" s="9" t="s">
        <v>77</v>
      </c>
    </row>
    <row r="816" ht="13.5">
      <c r="A816" s="9" t="s">
        <v>641</v>
      </c>
    </row>
    <row r="817" ht="13.5">
      <c r="A817" s="9" t="s">
        <v>77</v>
      </c>
    </row>
    <row r="818" ht="13.5">
      <c r="A818" s="9" t="s">
        <v>642</v>
      </c>
    </row>
    <row r="819" ht="13.5">
      <c r="A819" s="9" t="s">
        <v>365</v>
      </c>
    </row>
    <row r="820" ht="13.5">
      <c r="A820" s="9"/>
    </row>
    <row r="821" ht="13.5">
      <c r="A821" s="9" t="s">
        <v>443</v>
      </c>
    </row>
    <row r="822" ht="13.5">
      <c r="A822" s="9" t="s">
        <v>444</v>
      </c>
    </row>
    <row r="823" ht="13.5">
      <c r="A823" s="9" t="s">
        <v>432</v>
      </c>
    </row>
    <row r="824" ht="13.5">
      <c r="A824" s="9" t="s">
        <v>420</v>
      </c>
    </row>
    <row r="825" ht="13.5">
      <c r="A825" s="9"/>
    </row>
    <row r="826" ht="13.5">
      <c r="A826" s="9" t="s">
        <v>614</v>
      </c>
    </row>
    <row r="827" ht="13.5">
      <c r="A827" s="9" t="s">
        <v>615</v>
      </c>
    </row>
    <row r="828" ht="13.5">
      <c r="A828" s="9"/>
    </row>
    <row r="829" ht="13.5">
      <c r="A829" s="9" t="s">
        <v>643</v>
      </c>
    </row>
    <row r="830" ht="13.5">
      <c r="A830" s="9" t="s">
        <v>644</v>
      </c>
    </row>
    <row r="831" ht="13.5">
      <c r="A831" s="9" t="s">
        <v>645</v>
      </c>
    </row>
    <row r="832" ht="13.5">
      <c r="A832" s="9"/>
    </row>
    <row r="833" ht="13.5">
      <c r="A833" s="9" t="s">
        <v>611</v>
      </c>
    </row>
    <row r="834" ht="13.5">
      <c r="A834" s="9" t="s">
        <v>603</v>
      </c>
    </row>
    <row r="835" ht="13.5">
      <c r="A835" s="9" t="s">
        <v>362</v>
      </c>
    </row>
    <row r="836" ht="13.5">
      <c r="A836" s="9"/>
    </row>
    <row r="837" ht="13.5">
      <c r="A837" s="9" t="s">
        <v>77</v>
      </c>
    </row>
    <row r="838" ht="13.5">
      <c r="A838" s="9" t="s">
        <v>646</v>
      </c>
    </row>
    <row r="839" ht="13.5">
      <c r="A839" s="9" t="s">
        <v>77</v>
      </c>
    </row>
    <row r="840" ht="13.5">
      <c r="A840" s="9" t="s">
        <v>647</v>
      </c>
    </row>
    <row r="841" ht="13.5">
      <c r="A841" s="9" t="s">
        <v>365</v>
      </c>
    </row>
    <row r="842" ht="13.5">
      <c r="A842" s="9"/>
    </row>
    <row r="843" ht="13.5">
      <c r="A843" s="9" t="s">
        <v>443</v>
      </c>
    </row>
    <row r="844" ht="13.5">
      <c r="A844" s="9" t="s">
        <v>444</v>
      </c>
    </row>
    <row r="845" ht="13.5">
      <c r="A845" s="9" t="s">
        <v>432</v>
      </c>
    </row>
    <row r="846" ht="13.5">
      <c r="A846" s="9" t="s">
        <v>420</v>
      </c>
    </row>
    <row r="847" ht="13.5">
      <c r="A847" s="9"/>
    </row>
    <row r="848" ht="13.5">
      <c r="A848" s="9" t="s">
        <v>466</v>
      </c>
    </row>
    <row r="849" ht="13.5">
      <c r="A849" s="9" t="s">
        <v>648</v>
      </c>
    </row>
    <row r="850" ht="13.5">
      <c r="A850" s="9"/>
    </row>
    <row r="851" ht="13.5">
      <c r="A851" s="9" t="s">
        <v>649</v>
      </c>
    </row>
    <row r="852" ht="13.5">
      <c r="A852" s="9" t="s">
        <v>436</v>
      </c>
    </row>
    <row r="853" ht="13.5">
      <c r="A853" s="9" t="s">
        <v>362</v>
      </c>
    </row>
    <row r="854" ht="13.5">
      <c r="A854" s="9"/>
    </row>
    <row r="855" ht="13.5">
      <c r="A855" s="9" t="s">
        <v>77</v>
      </c>
    </row>
    <row r="856" ht="13.5">
      <c r="A856" s="9" t="s">
        <v>650</v>
      </c>
    </row>
    <row r="857" ht="13.5">
      <c r="A857" s="9" t="s">
        <v>77</v>
      </c>
    </row>
    <row r="858" ht="13.5">
      <c r="A858" s="9" t="s">
        <v>651</v>
      </c>
    </row>
    <row r="859" ht="13.5">
      <c r="A859" s="9" t="s">
        <v>365</v>
      </c>
    </row>
    <row r="860" ht="13.5">
      <c r="A860" s="9"/>
    </row>
    <row r="861" ht="13.5">
      <c r="A861" s="9" t="s">
        <v>443</v>
      </c>
    </row>
    <row r="862" ht="13.5">
      <c r="A862" s="9" t="s">
        <v>444</v>
      </c>
    </row>
    <row r="863" ht="13.5">
      <c r="A863" s="9" t="s">
        <v>432</v>
      </c>
    </row>
    <row r="864" ht="13.5">
      <c r="A864" s="9" t="s">
        <v>420</v>
      </c>
    </row>
    <row r="865" ht="13.5">
      <c r="A865" s="9"/>
    </row>
    <row r="866" ht="13.5">
      <c r="A866" s="9" t="s">
        <v>466</v>
      </c>
    </row>
    <row r="867" ht="13.5">
      <c r="A867" s="9" t="s">
        <v>652</v>
      </c>
    </row>
    <row r="868" ht="13.5">
      <c r="A868" s="9"/>
    </row>
    <row r="869" ht="13.5">
      <c r="A869" s="9" t="s">
        <v>649</v>
      </c>
    </row>
    <row r="870" ht="13.5">
      <c r="A870" s="9" t="s">
        <v>435</v>
      </c>
    </row>
    <row r="871" ht="13.5">
      <c r="A871" s="9" t="s">
        <v>362</v>
      </c>
    </row>
    <row r="872" ht="13.5">
      <c r="A872" s="9"/>
    </row>
    <row r="873" ht="13.5">
      <c r="A873" s="9" t="s">
        <v>77</v>
      </c>
    </row>
    <row r="874" ht="13.5">
      <c r="A874" s="9" t="s">
        <v>653</v>
      </c>
    </row>
    <row r="875" ht="13.5">
      <c r="A875" s="9" t="s">
        <v>77</v>
      </c>
    </row>
    <row r="876" ht="13.5">
      <c r="A876" s="9" t="s">
        <v>654</v>
      </c>
    </row>
    <row r="877" ht="13.5">
      <c r="A877" s="9" t="s">
        <v>365</v>
      </c>
    </row>
    <row r="878" ht="13.5">
      <c r="A878" s="9"/>
    </row>
    <row r="879" ht="13.5">
      <c r="A879" s="9" t="s">
        <v>443</v>
      </c>
    </row>
    <row r="880" ht="13.5">
      <c r="A880" s="9" t="s">
        <v>444</v>
      </c>
    </row>
    <row r="881" ht="13.5">
      <c r="A881" s="9" t="s">
        <v>432</v>
      </c>
    </row>
    <row r="882" ht="13.5">
      <c r="A882" s="9" t="s">
        <v>420</v>
      </c>
    </row>
    <row r="883" ht="13.5">
      <c r="A883" s="9"/>
    </row>
    <row r="884" ht="13.5">
      <c r="A884" s="9" t="s">
        <v>655</v>
      </c>
    </row>
    <row r="885" ht="13.5">
      <c r="A885" s="9" t="s">
        <v>656</v>
      </c>
    </row>
    <row r="886" ht="13.5">
      <c r="A886" s="9"/>
    </row>
    <row r="887" ht="13.5">
      <c r="A887" s="9" t="s">
        <v>657</v>
      </c>
    </row>
    <row r="888" ht="13.5">
      <c r="A888" s="9" t="s">
        <v>658</v>
      </c>
    </row>
    <row r="889" ht="13.5">
      <c r="A889" s="9" t="s">
        <v>659</v>
      </c>
    </row>
    <row r="890" ht="13.5">
      <c r="A890" s="9" t="s">
        <v>660</v>
      </c>
    </row>
    <row r="891" ht="13.5">
      <c r="A891" s="9"/>
    </row>
    <row r="892" ht="13.5">
      <c r="A892" s="9" t="s">
        <v>661</v>
      </c>
    </row>
    <row r="893" ht="13.5">
      <c r="A893" s="9" t="s">
        <v>662</v>
      </c>
    </row>
    <row r="894" ht="13.5">
      <c r="A894" s="9" t="s">
        <v>663</v>
      </c>
    </row>
    <row r="895" ht="13.5">
      <c r="A895" s="9" t="s">
        <v>664</v>
      </c>
    </row>
    <row r="896" ht="13.5">
      <c r="A896" s="9"/>
    </row>
    <row r="897" ht="13.5">
      <c r="A897" s="9" t="s">
        <v>665</v>
      </c>
    </row>
    <row r="898" ht="13.5">
      <c r="A898" s="9" t="s">
        <v>362</v>
      </c>
    </row>
    <row r="899" ht="13.5">
      <c r="A899" s="9"/>
    </row>
    <row r="900" ht="13.5">
      <c r="A900" s="9" t="s">
        <v>77</v>
      </c>
    </row>
    <row r="901" ht="13.5">
      <c r="A901" s="9" t="s">
        <v>666</v>
      </c>
    </row>
    <row r="902" ht="13.5">
      <c r="A902" s="9" t="s">
        <v>667</v>
      </c>
    </row>
    <row r="903" ht="13.5">
      <c r="A903" s="9" t="s">
        <v>77</v>
      </c>
    </row>
    <row r="904" ht="13.5">
      <c r="A904" s="9" t="s">
        <v>668</v>
      </c>
    </row>
    <row r="905" ht="13.5">
      <c r="A905" s="9" t="s">
        <v>365</v>
      </c>
    </row>
    <row r="906" ht="13.5">
      <c r="A906" s="9"/>
    </row>
    <row r="907" ht="13.5">
      <c r="A907" s="9" t="s">
        <v>443</v>
      </c>
    </row>
    <row r="908" ht="13.5">
      <c r="A908" s="9" t="s">
        <v>444</v>
      </c>
    </row>
    <row r="909" ht="13.5">
      <c r="A909" s="9" t="s">
        <v>432</v>
      </c>
    </row>
    <row r="910" ht="13.5">
      <c r="A910" s="9" t="s">
        <v>420</v>
      </c>
    </row>
    <row r="911" ht="13.5">
      <c r="A911" s="9"/>
    </row>
    <row r="912" ht="13.5">
      <c r="A912" s="9" t="s">
        <v>609</v>
      </c>
    </row>
    <row r="913" ht="13.5">
      <c r="A913" s="9" t="s">
        <v>669</v>
      </c>
    </row>
    <row r="914" ht="13.5">
      <c r="A914" s="9"/>
    </row>
    <row r="915" ht="13.5">
      <c r="A915" s="9" t="s">
        <v>670</v>
      </c>
    </row>
    <row r="916" ht="13.5">
      <c r="A916" s="9" t="s">
        <v>671</v>
      </c>
    </row>
    <row r="917" ht="13.5">
      <c r="A917" s="9"/>
    </row>
    <row r="918" ht="13.5">
      <c r="A918" s="9" t="s">
        <v>672</v>
      </c>
    </row>
    <row r="919" ht="13.5">
      <c r="A919" s="9" t="s">
        <v>673</v>
      </c>
    </row>
    <row r="920" ht="13.5">
      <c r="A920" s="9" t="s">
        <v>674</v>
      </c>
    </row>
    <row r="921" ht="13.5">
      <c r="A921" s="9" t="s">
        <v>420</v>
      </c>
    </row>
    <row r="922" ht="13.5">
      <c r="A922" s="9"/>
    </row>
    <row r="923" ht="13.5">
      <c r="A923" s="9" t="s">
        <v>675</v>
      </c>
    </row>
    <row r="924" ht="13.5">
      <c r="A924" s="9" t="s">
        <v>676</v>
      </c>
    </row>
    <row r="925" ht="13.5">
      <c r="A925" s="9" t="s">
        <v>677</v>
      </c>
    </row>
    <row r="926" ht="13.5">
      <c r="A926" s="9" t="s">
        <v>678</v>
      </c>
    </row>
    <row r="927" ht="13.5">
      <c r="A927" s="9" t="s">
        <v>679</v>
      </c>
    </row>
    <row r="928" ht="13.5">
      <c r="A928" s="9" t="s">
        <v>680</v>
      </c>
    </row>
    <row r="929" ht="13.5">
      <c r="A929" s="9"/>
    </row>
    <row r="930" ht="13.5">
      <c r="A930" s="9" t="s">
        <v>681</v>
      </c>
    </row>
    <row r="931" ht="13.5">
      <c r="A931" s="9" t="s">
        <v>682</v>
      </c>
    </row>
    <row r="932" ht="13.5">
      <c r="A932" s="9" t="s">
        <v>683</v>
      </c>
    </row>
    <row r="933" ht="13.5">
      <c r="A933" s="9" t="s">
        <v>474</v>
      </c>
    </row>
    <row r="934" ht="13.5">
      <c r="A934" s="9"/>
    </row>
    <row r="935" ht="13.5">
      <c r="A935" s="9" t="s">
        <v>684</v>
      </c>
    </row>
    <row r="936" ht="13.5">
      <c r="A936" s="9" t="s">
        <v>685</v>
      </c>
    </row>
    <row r="937" ht="13.5">
      <c r="A937" s="9" t="s">
        <v>686</v>
      </c>
    </row>
    <row r="938" ht="13.5">
      <c r="A938" s="9" t="s">
        <v>420</v>
      </c>
    </row>
    <row r="939" ht="13.5">
      <c r="A939" s="9"/>
    </row>
    <row r="940" ht="13.5">
      <c r="A940" s="9" t="s">
        <v>687</v>
      </c>
    </row>
    <row r="941" ht="13.5">
      <c r="A941" s="9" t="s">
        <v>688</v>
      </c>
    </row>
    <row r="942" ht="13.5">
      <c r="A942" s="9" t="s">
        <v>362</v>
      </c>
    </row>
    <row r="943" ht="13.5">
      <c r="A943" s="9"/>
    </row>
    <row r="944" ht="13.5">
      <c r="A944" s="9" t="s">
        <v>77</v>
      </c>
    </row>
    <row r="945" ht="13.5">
      <c r="A945" s="9" t="s">
        <v>689</v>
      </c>
    </row>
    <row r="946" ht="13.5">
      <c r="A946" s="9" t="s">
        <v>77</v>
      </c>
    </row>
    <row r="947" ht="13.5">
      <c r="A947" s="9" t="s">
        <v>690</v>
      </c>
    </row>
    <row r="948" ht="13.5">
      <c r="A948" s="9" t="s">
        <v>365</v>
      </c>
    </row>
    <row r="949" ht="13.5">
      <c r="A949" s="9"/>
    </row>
    <row r="950" ht="13.5">
      <c r="A950" s="9" t="s">
        <v>443</v>
      </c>
    </row>
    <row r="951" ht="13.5">
      <c r="A951" s="9" t="s">
        <v>444</v>
      </c>
    </row>
    <row r="952" ht="13.5">
      <c r="A952" s="9" t="s">
        <v>432</v>
      </c>
    </row>
    <row r="953" ht="13.5">
      <c r="A953" s="9" t="s">
        <v>420</v>
      </c>
    </row>
    <row r="954" ht="13.5">
      <c r="A954" s="9"/>
    </row>
    <row r="955" ht="13.5">
      <c r="A955" s="9" t="s">
        <v>466</v>
      </c>
    </row>
    <row r="956" ht="13.5">
      <c r="A956" s="9" t="s">
        <v>691</v>
      </c>
    </row>
    <row r="957" ht="13.5">
      <c r="A957" s="9" t="s">
        <v>692</v>
      </c>
    </row>
    <row r="958" ht="13.5">
      <c r="A958" s="9" t="s">
        <v>506</v>
      </c>
    </row>
    <row r="959" ht="13.5">
      <c r="A959" s="9"/>
    </row>
    <row r="960" ht="13.5">
      <c r="A960" s="9" t="s">
        <v>693</v>
      </c>
    </row>
    <row r="961" ht="13.5">
      <c r="A961" s="9" t="s">
        <v>694</v>
      </c>
    </row>
    <row r="962" ht="13.5">
      <c r="A962" s="9"/>
    </row>
    <row r="963" ht="13.5">
      <c r="A963" s="9" t="s">
        <v>695</v>
      </c>
    </row>
    <row r="964" ht="13.5">
      <c r="A964" s="9" t="s">
        <v>696</v>
      </c>
    </row>
    <row r="965" ht="13.5">
      <c r="A965" s="9" t="s">
        <v>697</v>
      </c>
    </row>
    <row r="966" ht="13.5">
      <c r="A966" s="9" t="s">
        <v>432</v>
      </c>
    </row>
    <row r="967" ht="13.5">
      <c r="A967" s="9" t="s">
        <v>420</v>
      </c>
    </row>
    <row r="968" ht="13.5">
      <c r="A968" s="9"/>
    </row>
    <row r="969" ht="13.5">
      <c r="A969" s="9" t="s">
        <v>698</v>
      </c>
    </row>
    <row r="970" ht="13.5">
      <c r="A970" s="9" t="s">
        <v>699</v>
      </c>
    </row>
    <row r="971" ht="13.5">
      <c r="A971" s="9"/>
    </row>
    <row r="972" ht="13.5">
      <c r="A972" s="9" t="s">
        <v>700</v>
      </c>
    </row>
    <row r="973" ht="13.5">
      <c r="A973" s="9" t="s">
        <v>701</v>
      </c>
    </row>
    <row r="974" ht="13.5">
      <c r="A974" s="9" t="s">
        <v>702</v>
      </c>
    </row>
    <row r="975" ht="13.5">
      <c r="A975" s="9"/>
    </row>
    <row r="976" ht="13.5">
      <c r="A976" s="9" t="s">
        <v>703</v>
      </c>
    </row>
    <row r="977" ht="13.5">
      <c r="A977" s="9" t="s">
        <v>704</v>
      </c>
    </row>
    <row r="978" ht="13.5">
      <c r="A978" s="9"/>
    </row>
    <row r="979" ht="13.5">
      <c r="A979" s="9" t="s">
        <v>705</v>
      </c>
    </row>
    <row r="980" ht="13.5">
      <c r="A980" s="9" t="s">
        <v>669</v>
      </c>
    </row>
    <row r="981" ht="13.5">
      <c r="A981" s="9"/>
    </row>
    <row r="982" ht="13.5">
      <c r="A982" s="9" t="s">
        <v>675</v>
      </c>
    </row>
    <row r="983" ht="13.5">
      <c r="A983" s="9" t="s">
        <v>706</v>
      </c>
    </row>
    <row r="984" ht="13.5">
      <c r="A984" s="9" t="s">
        <v>707</v>
      </c>
    </row>
    <row r="985" ht="13.5">
      <c r="A985" s="9" t="s">
        <v>679</v>
      </c>
    </row>
    <row r="986" ht="13.5">
      <c r="A986" s="9" t="s">
        <v>680</v>
      </c>
    </row>
    <row r="987" ht="13.5">
      <c r="A987" s="9"/>
    </row>
    <row r="988" ht="13.5">
      <c r="A988" s="9" t="s">
        <v>684</v>
      </c>
    </row>
    <row r="989" ht="13.5">
      <c r="A989" s="9" t="s">
        <v>685</v>
      </c>
    </row>
    <row r="990" ht="13.5">
      <c r="A990" s="9" t="s">
        <v>686</v>
      </c>
    </row>
    <row r="991" ht="13.5">
      <c r="A991" s="9" t="s">
        <v>420</v>
      </c>
    </row>
    <row r="992" ht="13.5">
      <c r="A992" s="9"/>
    </row>
    <row r="993" ht="13.5">
      <c r="A993" s="9" t="s">
        <v>708</v>
      </c>
    </row>
    <row r="994" ht="13.5">
      <c r="A994" s="9" t="s">
        <v>658</v>
      </c>
    </row>
    <row r="995" ht="13.5">
      <c r="A995" s="9"/>
    </row>
    <row r="996" ht="13.5">
      <c r="A996" s="9" t="s">
        <v>709</v>
      </c>
    </row>
    <row r="997" ht="13.5">
      <c r="A997" s="9" t="s">
        <v>710</v>
      </c>
    </row>
    <row r="998" ht="13.5">
      <c r="A998" s="9" t="s">
        <v>711</v>
      </c>
    </row>
    <row r="999" ht="13.5">
      <c r="A999" s="9" t="s">
        <v>712</v>
      </c>
    </row>
    <row r="1000" ht="13.5">
      <c r="A1000" s="9" t="s">
        <v>420</v>
      </c>
    </row>
    <row r="1001" ht="13.5">
      <c r="A1001" s="9"/>
    </row>
    <row r="1002" ht="13.5">
      <c r="A1002" s="9" t="s">
        <v>466</v>
      </c>
    </row>
    <row r="1003" ht="13.5">
      <c r="A1003" s="9" t="s">
        <v>713</v>
      </c>
    </row>
    <row r="1004" ht="13.5">
      <c r="A1004" s="9" t="s">
        <v>362</v>
      </c>
    </row>
    <row r="1005" ht="13.5">
      <c r="A1005" s="9"/>
    </row>
    <row r="1006" ht="13.5">
      <c r="A1006" s="9" t="s">
        <v>77</v>
      </c>
    </row>
    <row r="1007" ht="13.5">
      <c r="A1007" s="9" t="s">
        <v>714</v>
      </c>
    </row>
    <row r="1008" ht="13.5">
      <c r="A1008" s="9" t="s">
        <v>77</v>
      </c>
    </row>
    <row r="1009" ht="13.5">
      <c r="A1009" s="9" t="s">
        <v>715</v>
      </c>
    </row>
    <row r="1010" ht="13.5">
      <c r="A1010" s="9" t="s">
        <v>716</v>
      </c>
    </row>
    <row r="1011" ht="13.5">
      <c r="A1011" s="9"/>
    </row>
    <row r="1012" ht="13.5">
      <c r="A1012" s="9" t="s">
        <v>443</v>
      </c>
    </row>
    <row r="1013" ht="13.5">
      <c r="A1013" s="9" t="s">
        <v>444</v>
      </c>
    </row>
    <row r="1014" ht="13.5">
      <c r="A1014" s="9" t="s">
        <v>432</v>
      </c>
    </row>
    <row r="1015" ht="13.5">
      <c r="A1015" s="9" t="s">
        <v>420</v>
      </c>
    </row>
    <row r="1016" ht="13.5">
      <c r="A1016" s="9"/>
    </row>
    <row r="1017" ht="13.5">
      <c r="A1017" s="9" t="s">
        <v>466</v>
      </c>
    </row>
    <row r="1018" ht="13.5">
      <c r="A1018" s="9" t="s">
        <v>717</v>
      </c>
    </row>
    <row r="1019" ht="13.5">
      <c r="A1019" s="9" t="s">
        <v>692</v>
      </c>
    </row>
    <row r="1020" ht="13.5">
      <c r="A1020" s="9" t="s">
        <v>506</v>
      </c>
    </row>
    <row r="1021" ht="13.5">
      <c r="A1021" s="9"/>
    </row>
    <row r="1022" ht="13.5">
      <c r="A1022" s="9" t="s">
        <v>698</v>
      </c>
    </row>
    <row r="1023" ht="13.5">
      <c r="A1023" s="9" t="s">
        <v>699</v>
      </c>
    </row>
    <row r="1024" ht="13.5">
      <c r="A1024" s="9"/>
    </row>
    <row r="1025" ht="13.5">
      <c r="A1025" s="9" t="s">
        <v>700</v>
      </c>
    </row>
    <row r="1026" ht="13.5">
      <c r="A1026" s="9" t="s">
        <v>718</v>
      </c>
    </row>
    <row r="1027" ht="13.5">
      <c r="A1027" s="9" t="s">
        <v>719</v>
      </c>
    </row>
    <row r="1028" ht="13.5">
      <c r="A1028" s="9"/>
    </row>
    <row r="1029" ht="13.5">
      <c r="A1029" s="9" t="s">
        <v>609</v>
      </c>
    </row>
    <row r="1030" ht="13.5">
      <c r="A1030" s="9" t="s">
        <v>720</v>
      </c>
    </row>
    <row r="1031" ht="13.5">
      <c r="A1031" s="9" t="s">
        <v>362</v>
      </c>
    </row>
    <row r="1032" ht="13.5">
      <c r="A1032" s="9"/>
    </row>
    <row r="1033" ht="13.5">
      <c r="A1033" s="9" t="s">
        <v>77</v>
      </c>
    </row>
    <row r="1034" ht="13.5">
      <c r="A1034" s="9" t="s">
        <v>721</v>
      </c>
    </row>
    <row r="1035" ht="13.5">
      <c r="A1035" s="9" t="s">
        <v>77</v>
      </c>
    </row>
    <row r="1036" ht="13.5">
      <c r="A1036" s="9" t="s">
        <v>722</v>
      </c>
    </row>
    <row r="1037" ht="13.5">
      <c r="A1037" s="9" t="s">
        <v>716</v>
      </c>
    </row>
    <row r="1038" ht="13.5">
      <c r="A1038" s="9"/>
    </row>
    <row r="1039" ht="13.5">
      <c r="A1039" s="9" t="s">
        <v>443</v>
      </c>
    </row>
    <row r="1040" ht="13.5">
      <c r="A1040" s="9" t="s">
        <v>444</v>
      </c>
    </row>
    <row r="1041" ht="13.5">
      <c r="A1041" s="9" t="s">
        <v>432</v>
      </c>
    </row>
    <row r="1042" ht="13.5">
      <c r="A1042" s="9" t="s">
        <v>420</v>
      </c>
    </row>
    <row r="1043" ht="13.5">
      <c r="A1043" s="9"/>
    </row>
    <row r="1044" ht="13.5">
      <c r="A1044" s="9" t="s">
        <v>466</v>
      </c>
    </row>
    <row r="1045" ht="13.5">
      <c r="A1045" s="9" t="s">
        <v>723</v>
      </c>
    </row>
    <row r="1046" ht="13.5">
      <c r="A1046" s="9" t="s">
        <v>692</v>
      </c>
    </row>
    <row r="1047" ht="13.5">
      <c r="A1047" s="9" t="s">
        <v>506</v>
      </c>
    </row>
    <row r="1048" ht="13.5">
      <c r="A1048" s="9"/>
    </row>
    <row r="1049" ht="13.5">
      <c r="A1049" s="9" t="s">
        <v>698</v>
      </c>
    </row>
    <row r="1050" ht="13.5">
      <c r="A1050" s="9" t="s">
        <v>699</v>
      </c>
    </row>
    <row r="1051" ht="13.5">
      <c r="A1051" s="9"/>
    </row>
    <row r="1052" ht="13.5">
      <c r="A1052" s="9" t="s">
        <v>700</v>
      </c>
    </row>
    <row r="1053" ht="13.5">
      <c r="A1053" s="9" t="s">
        <v>724</v>
      </c>
    </row>
    <row r="1054" ht="13.5">
      <c r="A1054" s="9" t="s">
        <v>719</v>
      </c>
    </row>
    <row r="1055" ht="13.5">
      <c r="A1055" s="9"/>
    </row>
    <row r="1056" ht="13.5">
      <c r="A1056" s="9" t="s">
        <v>609</v>
      </c>
    </row>
    <row r="1057" ht="13.5">
      <c r="A1057" s="9" t="s">
        <v>720</v>
      </c>
    </row>
    <row r="1058" ht="13.5">
      <c r="A1058" s="9" t="s">
        <v>362</v>
      </c>
    </row>
    <row r="1059" ht="13.5">
      <c r="A1059" s="9"/>
    </row>
    <row r="1060" ht="13.5">
      <c r="A1060" s="9" t="s">
        <v>77</v>
      </c>
    </row>
    <row r="1061" ht="13.5">
      <c r="A1061" s="9" t="s">
        <v>725</v>
      </c>
    </row>
    <row r="1062" ht="13.5">
      <c r="A1062" s="9" t="s">
        <v>77</v>
      </c>
    </row>
    <row r="1063" ht="13.5">
      <c r="A1063" s="9" t="s">
        <v>726</v>
      </c>
    </row>
    <row r="1064" ht="13.5">
      <c r="A1064" s="9" t="s">
        <v>716</v>
      </c>
    </row>
    <row r="1065" ht="13.5">
      <c r="A1065" s="9"/>
    </row>
    <row r="1066" ht="13.5">
      <c r="A1066" s="9" t="s">
        <v>443</v>
      </c>
    </row>
    <row r="1067" ht="13.5">
      <c r="A1067" s="9" t="s">
        <v>444</v>
      </c>
    </row>
    <row r="1068" ht="13.5">
      <c r="A1068" s="9" t="s">
        <v>432</v>
      </c>
    </row>
    <row r="1069" ht="13.5">
      <c r="A1069" s="9" t="s">
        <v>420</v>
      </c>
    </row>
    <row r="1070" ht="13.5">
      <c r="A1070" s="9"/>
    </row>
    <row r="1071" ht="13.5">
      <c r="A1071" s="9" t="s">
        <v>466</v>
      </c>
    </row>
    <row r="1072" ht="13.5">
      <c r="A1072" s="9" t="s">
        <v>727</v>
      </c>
    </row>
    <row r="1073" ht="13.5">
      <c r="A1073" s="9" t="s">
        <v>692</v>
      </c>
    </row>
    <row r="1074" ht="13.5">
      <c r="A1074" s="9" t="s">
        <v>506</v>
      </c>
    </row>
    <row r="1075" ht="13.5">
      <c r="A1075" s="9"/>
    </row>
    <row r="1076" ht="13.5">
      <c r="A1076" s="9" t="s">
        <v>698</v>
      </c>
    </row>
    <row r="1077" ht="13.5">
      <c r="A1077" s="9" t="s">
        <v>699</v>
      </c>
    </row>
    <row r="1078" ht="13.5">
      <c r="A1078" s="9"/>
    </row>
    <row r="1079" ht="13.5">
      <c r="A1079" s="9" t="s">
        <v>700</v>
      </c>
    </row>
    <row r="1080" ht="13.5">
      <c r="A1080" s="9" t="s">
        <v>728</v>
      </c>
    </row>
    <row r="1081" ht="13.5">
      <c r="A1081" s="9" t="s">
        <v>729</v>
      </c>
    </row>
    <row r="1082" ht="13.5">
      <c r="A1082" s="9"/>
    </row>
    <row r="1083" ht="13.5">
      <c r="A1083" s="9" t="s">
        <v>609</v>
      </c>
    </row>
    <row r="1084" ht="13.5">
      <c r="A1084" s="9" t="s">
        <v>730</v>
      </c>
    </row>
    <row r="1085" ht="13.5">
      <c r="A1085" s="9" t="s">
        <v>362</v>
      </c>
    </row>
    <row r="1086" ht="13.5">
      <c r="A1086" s="9"/>
    </row>
    <row r="1087" ht="13.5">
      <c r="A1087" s="9" t="s">
        <v>77</v>
      </c>
    </row>
    <row r="1088" ht="13.5">
      <c r="A1088" s="9" t="s">
        <v>731</v>
      </c>
    </row>
    <row r="1089" ht="13.5">
      <c r="A1089" s="9" t="s">
        <v>77</v>
      </c>
    </row>
    <row r="1090" ht="13.5">
      <c r="A1090" s="9" t="s">
        <v>732</v>
      </c>
    </row>
    <row r="1091" ht="13.5">
      <c r="A1091" s="9" t="s">
        <v>365</v>
      </c>
    </row>
    <row r="1092" ht="13.5">
      <c r="A1092" s="9"/>
    </row>
    <row r="1093" ht="13.5">
      <c r="A1093" s="9" t="s">
        <v>443</v>
      </c>
    </row>
    <row r="1094" ht="13.5">
      <c r="A1094" s="9" t="s">
        <v>444</v>
      </c>
    </row>
    <row r="1095" ht="13.5">
      <c r="A1095" s="9" t="s">
        <v>432</v>
      </c>
    </row>
    <row r="1096" ht="13.5">
      <c r="A1096" s="9" t="s">
        <v>420</v>
      </c>
    </row>
    <row r="1097" ht="13.5">
      <c r="A1097" s="9"/>
    </row>
    <row r="1098" ht="13.5">
      <c r="A1098" s="9" t="s">
        <v>466</v>
      </c>
    </row>
    <row r="1099" ht="13.5">
      <c r="A1099" s="9" t="s">
        <v>733</v>
      </c>
    </row>
    <row r="1100" ht="13.5">
      <c r="A1100" s="9"/>
    </row>
    <row r="1101" ht="13.5">
      <c r="A1101" s="9" t="s">
        <v>734</v>
      </c>
    </row>
    <row r="1102" ht="13.5">
      <c r="A1102" s="9" t="s">
        <v>669</v>
      </c>
    </row>
    <row r="1103" ht="13.5">
      <c r="A1103" s="9" t="s">
        <v>713</v>
      </c>
    </row>
    <row r="1104" ht="13.5">
      <c r="A1104" s="9" t="s">
        <v>362</v>
      </c>
    </row>
    <row r="1105" ht="13.5">
      <c r="A1105" s="9"/>
    </row>
    <row r="1106" ht="13.5">
      <c r="A1106" s="9" t="s">
        <v>77</v>
      </c>
    </row>
    <row r="1107" ht="13.5">
      <c r="A1107" s="9" t="s">
        <v>735</v>
      </c>
    </row>
    <row r="1108" ht="13.5">
      <c r="A1108" s="9" t="s">
        <v>77</v>
      </c>
    </row>
    <row r="1109" ht="13.5">
      <c r="A1109" s="9" t="s">
        <v>736</v>
      </c>
    </row>
    <row r="1110" ht="13.5">
      <c r="A1110" s="9" t="s">
        <v>365</v>
      </c>
    </row>
    <row r="1111" ht="13.5">
      <c r="A1111" s="9"/>
    </row>
    <row r="1112" ht="13.5">
      <c r="A1112" s="9" t="s">
        <v>443</v>
      </c>
    </row>
    <row r="1113" ht="13.5">
      <c r="A1113" s="9" t="s">
        <v>444</v>
      </c>
    </row>
    <row r="1114" ht="13.5">
      <c r="A1114" s="9" t="s">
        <v>432</v>
      </c>
    </row>
    <row r="1115" ht="13.5">
      <c r="A1115" s="9" t="s">
        <v>420</v>
      </c>
    </row>
    <row r="1116" ht="13.5">
      <c r="A1116" s="9"/>
    </row>
    <row r="1117" ht="13.5">
      <c r="A1117" s="9" t="s">
        <v>466</v>
      </c>
    </row>
    <row r="1118" ht="13.5">
      <c r="A1118" s="9" t="s">
        <v>737</v>
      </c>
    </row>
    <row r="1119" ht="13.5">
      <c r="A1119" s="9" t="s">
        <v>692</v>
      </c>
    </row>
    <row r="1120" ht="13.5">
      <c r="A1120" s="9" t="s">
        <v>506</v>
      </c>
    </row>
    <row r="1121" ht="13.5">
      <c r="A1121" s="9"/>
    </row>
    <row r="1122" ht="13.5">
      <c r="A1122" s="9" t="s">
        <v>738</v>
      </c>
    </row>
    <row r="1123" ht="13.5">
      <c r="A1123" s="9" t="s">
        <v>739</v>
      </c>
    </row>
    <row r="1124" ht="13.5">
      <c r="A1124" s="9" t="s">
        <v>740</v>
      </c>
    </row>
    <row r="1125" ht="13.5">
      <c r="A1125" s="9" t="s">
        <v>673</v>
      </c>
    </row>
    <row r="1126" ht="13.5">
      <c r="A1126" s="9" t="s">
        <v>741</v>
      </c>
    </row>
    <row r="1127" ht="13.5">
      <c r="A1127" s="9" t="s">
        <v>432</v>
      </c>
    </row>
    <row r="1128" ht="13.5">
      <c r="A1128" s="9" t="s">
        <v>420</v>
      </c>
    </row>
    <row r="1129" ht="13.5">
      <c r="A1129" s="9" t="s">
        <v>742</v>
      </c>
    </row>
    <row r="1130" ht="13.5">
      <c r="A1130" s="9" t="s">
        <v>743</v>
      </c>
    </row>
    <row r="1131" ht="13.5">
      <c r="A1131" s="9" t="s">
        <v>744</v>
      </c>
    </row>
    <row r="1132" ht="13.5">
      <c r="A1132" s="9" t="s">
        <v>745</v>
      </c>
    </row>
    <row r="1133" ht="13.5">
      <c r="A1133" s="9"/>
    </row>
    <row r="1134" ht="13.5">
      <c r="A1134" s="9" t="s">
        <v>746</v>
      </c>
    </row>
    <row r="1135" ht="13.5">
      <c r="A1135" s="9" t="s">
        <v>747</v>
      </c>
    </row>
    <row r="1136" ht="13.5">
      <c r="A1136" s="9" t="s">
        <v>748</v>
      </c>
    </row>
    <row r="1137" ht="13.5">
      <c r="A1137" s="9" t="s">
        <v>749</v>
      </c>
    </row>
    <row r="1138" ht="13.5">
      <c r="A1138" s="9"/>
    </row>
    <row r="1139" ht="13.5">
      <c r="A1139" s="9" t="s">
        <v>609</v>
      </c>
    </row>
    <row r="1140" ht="13.5">
      <c r="A1140" s="9" t="s">
        <v>750</v>
      </c>
    </row>
    <row r="1141" ht="13.5">
      <c r="A1141" s="9" t="s">
        <v>362</v>
      </c>
    </row>
    <row r="1142" ht="13.5">
      <c r="A1142" s="9"/>
    </row>
    <row r="1143" ht="13.5">
      <c r="A1143" s="9" t="s">
        <v>77</v>
      </c>
    </row>
    <row r="1144" ht="13.5">
      <c r="A1144" s="9" t="s">
        <v>751</v>
      </c>
    </row>
    <row r="1145" ht="13.5">
      <c r="A1145" s="9" t="s">
        <v>77</v>
      </c>
    </row>
    <row r="1146" ht="13.5">
      <c r="A1146" s="9" t="s">
        <v>752</v>
      </c>
    </row>
    <row r="1147" ht="13.5">
      <c r="A1147" s="9" t="s">
        <v>716</v>
      </c>
    </row>
    <row r="1148" ht="13.5">
      <c r="A1148" s="9"/>
    </row>
    <row r="1149" ht="13.5">
      <c r="A1149" s="9" t="s">
        <v>443</v>
      </c>
    </row>
    <row r="1150" ht="13.5">
      <c r="A1150" s="9" t="s">
        <v>444</v>
      </c>
    </row>
    <row r="1151" ht="13.5">
      <c r="A1151" s="9" t="s">
        <v>432</v>
      </c>
    </row>
    <row r="1152" ht="13.5">
      <c r="A1152" s="9" t="s">
        <v>420</v>
      </c>
    </row>
    <row r="1153" ht="13.5">
      <c r="A1153" s="9"/>
    </row>
    <row r="1154" ht="13.5">
      <c r="A1154" s="9" t="s">
        <v>466</v>
      </c>
    </row>
    <row r="1155" ht="13.5">
      <c r="A1155" s="9" t="s">
        <v>753</v>
      </c>
    </row>
    <row r="1156" ht="13.5">
      <c r="A1156" s="9" t="s">
        <v>692</v>
      </c>
    </row>
    <row r="1157" ht="13.5">
      <c r="A1157" s="9" t="s">
        <v>506</v>
      </c>
    </row>
    <row r="1158" ht="13.5">
      <c r="A1158" s="9"/>
    </row>
    <row r="1159" ht="13.5">
      <c r="A1159" s="9" t="s">
        <v>738</v>
      </c>
    </row>
    <row r="1160" ht="13.5">
      <c r="A1160" s="9" t="s">
        <v>739</v>
      </c>
    </row>
    <row r="1161" ht="13.5">
      <c r="A1161" s="9" t="s">
        <v>740</v>
      </c>
    </row>
    <row r="1162" ht="13.5">
      <c r="A1162" s="9" t="s">
        <v>673</v>
      </c>
    </row>
    <row r="1163" ht="13.5">
      <c r="A1163" s="9" t="s">
        <v>741</v>
      </c>
    </row>
    <row r="1164" ht="13.5">
      <c r="A1164" s="9" t="s">
        <v>432</v>
      </c>
    </row>
    <row r="1165" ht="13.5">
      <c r="A1165" s="9" t="s">
        <v>420</v>
      </c>
    </row>
    <row r="1166" ht="13.5">
      <c r="A1166" s="9" t="s">
        <v>742</v>
      </c>
    </row>
    <row r="1167" ht="13.5">
      <c r="A1167" s="9" t="s">
        <v>743</v>
      </c>
    </row>
    <row r="1168" ht="13.5">
      <c r="A1168" s="9" t="s">
        <v>744</v>
      </c>
    </row>
    <row r="1169" ht="13.5">
      <c r="A1169" s="9" t="s">
        <v>745</v>
      </c>
    </row>
    <row r="1170" ht="13.5">
      <c r="A1170" s="9"/>
    </row>
    <row r="1171" ht="13.5">
      <c r="A1171" s="9" t="s">
        <v>746</v>
      </c>
    </row>
    <row r="1172" ht="13.5">
      <c r="A1172" s="9" t="s">
        <v>747</v>
      </c>
    </row>
    <row r="1173" ht="13.5">
      <c r="A1173" s="9" t="s">
        <v>748</v>
      </c>
    </row>
    <row r="1174" ht="13.5">
      <c r="A1174" s="9" t="s">
        <v>754</v>
      </c>
    </row>
    <row r="1175" ht="13.5">
      <c r="A1175" s="9"/>
    </row>
    <row r="1176" ht="13.5">
      <c r="A1176" s="9" t="s">
        <v>609</v>
      </c>
    </row>
    <row r="1177" ht="13.5">
      <c r="A1177" s="9" t="s">
        <v>755</v>
      </c>
    </row>
    <row r="1178" ht="13.5">
      <c r="A1178" s="9" t="s">
        <v>362</v>
      </c>
    </row>
    <row r="1179" ht="13.5">
      <c r="A1179" s="9"/>
    </row>
    <row r="1180" ht="13.5">
      <c r="A1180" s="9" t="s">
        <v>77</v>
      </c>
    </row>
    <row r="1181" ht="13.5">
      <c r="A1181" s="9" t="s">
        <v>756</v>
      </c>
    </row>
    <row r="1182" ht="13.5">
      <c r="A1182" s="9" t="s">
        <v>77</v>
      </c>
    </row>
    <row r="1183" ht="13.5">
      <c r="A1183" s="9" t="s">
        <v>757</v>
      </c>
    </row>
    <row r="1184" ht="13.5">
      <c r="A1184" s="9" t="s">
        <v>716</v>
      </c>
    </row>
    <row r="1185" ht="13.5">
      <c r="A1185" s="9"/>
    </row>
    <row r="1186" ht="13.5">
      <c r="A1186" s="9" t="s">
        <v>443</v>
      </c>
    </row>
    <row r="1187" ht="13.5">
      <c r="A1187" s="9" t="s">
        <v>444</v>
      </c>
    </row>
    <row r="1188" ht="13.5">
      <c r="A1188" s="9" t="s">
        <v>432</v>
      </c>
    </row>
    <row r="1189" ht="13.5">
      <c r="A1189" s="9" t="s">
        <v>420</v>
      </c>
    </row>
    <row r="1190" ht="13.5">
      <c r="A1190" s="9"/>
    </row>
    <row r="1191" ht="13.5">
      <c r="A1191" s="9" t="s">
        <v>466</v>
      </c>
    </row>
    <row r="1192" ht="13.5">
      <c r="A1192" s="9" t="s">
        <v>758</v>
      </c>
    </row>
    <row r="1193" ht="13.5">
      <c r="A1193" s="9" t="s">
        <v>692</v>
      </c>
    </row>
    <row r="1194" ht="13.5">
      <c r="A1194" s="9" t="s">
        <v>506</v>
      </c>
    </row>
    <row r="1195" ht="13.5">
      <c r="A1195" s="9"/>
    </row>
    <row r="1196" ht="13.5">
      <c r="A1196" s="9" t="s">
        <v>738</v>
      </c>
    </row>
    <row r="1197" ht="13.5">
      <c r="A1197" s="9" t="s">
        <v>739</v>
      </c>
    </row>
    <row r="1198" ht="13.5">
      <c r="A1198" s="9" t="s">
        <v>740</v>
      </c>
    </row>
    <row r="1199" ht="13.5">
      <c r="A1199" s="9" t="s">
        <v>673</v>
      </c>
    </row>
    <row r="1200" ht="13.5">
      <c r="A1200" s="9" t="s">
        <v>741</v>
      </c>
    </row>
    <row r="1201" ht="13.5">
      <c r="A1201" s="9" t="s">
        <v>432</v>
      </c>
    </row>
    <row r="1202" ht="13.5">
      <c r="A1202" s="9" t="s">
        <v>420</v>
      </c>
    </row>
    <row r="1203" ht="13.5">
      <c r="A1203" s="9" t="s">
        <v>742</v>
      </c>
    </row>
    <row r="1204" ht="13.5">
      <c r="A1204" s="9" t="s">
        <v>743</v>
      </c>
    </row>
    <row r="1205" ht="13.5">
      <c r="A1205" s="9" t="s">
        <v>744</v>
      </c>
    </row>
    <row r="1206" ht="13.5">
      <c r="A1206" s="9" t="s">
        <v>745</v>
      </c>
    </row>
    <row r="1207" ht="13.5">
      <c r="A1207" s="9"/>
    </row>
    <row r="1208" ht="13.5">
      <c r="A1208" s="9" t="s">
        <v>746</v>
      </c>
    </row>
    <row r="1209" ht="13.5">
      <c r="A1209" s="9" t="s">
        <v>747</v>
      </c>
    </row>
    <row r="1210" ht="13.5">
      <c r="A1210" s="9" t="s">
        <v>748</v>
      </c>
    </row>
    <row r="1211" ht="13.5">
      <c r="A1211" s="9" t="s">
        <v>759</v>
      </c>
    </row>
    <row r="1212" ht="13.5">
      <c r="A1212" s="9"/>
    </row>
    <row r="1213" ht="13.5">
      <c r="A1213" s="9" t="s">
        <v>609</v>
      </c>
    </row>
    <row r="1214" ht="13.5">
      <c r="A1214" s="9" t="s">
        <v>755</v>
      </c>
    </row>
    <row r="1215" ht="13.5">
      <c r="A1215" s="9" t="s">
        <v>362</v>
      </c>
    </row>
    <row r="1216" ht="13.5">
      <c r="A1216" s="9"/>
    </row>
    <row r="1217" ht="13.5">
      <c r="A1217" s="9" t="s">
        <v>77</v>
      </c>
    </row>
    <row r="1218" ht="13.5">
      <c r="A1218" s="9" t="s">
        <v>760</v>
      </c>
    </row>
    <row r="1219" ht="13.5">
      <c r="A1219" s="9" t="s">
        <v>77</v>
      </c>
    </row>
    <row r="1220" ht="13.5">
      <c r="A1220" s="9" t="s">
        <v>761</v>
      </c>
    </row>
    <row r="1221" ht="13.5">
      <c r="A1221" s="9" t="s">
        <v>716</v>
      </c>
    </row>
    <row r="1222" ht="13.5">
      <c r="A1222" s="9"/>
    </row>
    <row r="1223" ht="13.5">
      <c r="A1223" s="9" t="s">
        <v>443</v>
      </c>
    </row>
    <row r="1224" ht="13.5">
      <c r="A1224" s="9" t="s">
        <v>444</v>
      </c>
    </row>
    <row r="1225" ht="13.5">
      <c r="A1225" s="9" t="s">
        <v>432</v>
      </c>
    </row>
    <row r="1226" ht="13.5">
      <c r="A1226" s="9" t="s">
        <v>420</v>
      </c>
    </row>
    <row r="1227" ht="13.5">
      <c r="A1227" s="9"/>
    </row>
    <row r="1228" ht="13.5">
      <c r="A1228" s="9" t="s">
        <v>466</v>
      </c>
    </row>
    <row r="1229" ht="13.5">
      <c r="A1229" s="9" t="s">
        <v>762</v>
      </c>
    </row>
    <row r="1230" ht="13.5">
      <c r="A1230" s="9" t="s">
        <v>692</v>
      </c>
    </row>
    <row r="1231" ht="13.5">
      <c r="A1231" s="9" t="s">
        <v>506</v>
      </c>
    </row>
    <row r="1232" ht="13.5">
      <c r="A1232" s="9"/>
    </row>
    <row r="1233" ht="13.5">
      <c r="A1233" s="9" t="s">
        <v>738</v>
      </c>
    </row>
    <row r="1234" ht="13.5">
      <c r="A1234" s="9" t="s">
        <v>739</v>
      </c>
    </row>
    <row r="1235" ht="13.5">
      <c r="A1235" s="9" t="s">
        <v>740</v>
      </c>
    </row>
    <row r="1236" ht="13.5">
      <c r="A1236" s="9" t="s">
        <v>673</v>
      </c>
    </row>
    <row r="1237" ht="13.5">
      <c r="A1237" s="9" t="s">
        <v>741</v>
      </c>
    </row>
    <row r="1238" ht="13.5">
      <c r="A1238" s="9" t="s">
        <v>432</v>
      </c>
    </row>
    <row r="1239" ht="13.5">
      <c r="A1239" s="9" t="s">
        <v>420</v>
      </c>
    </row>
    <row r="1240" ht="13.5">
      <c r="A1240" s="9" t="s">
        <v>742</v>
      </c>
    </row>
    <row r="1241" ht="13.5">
      <c r="A1241" s="9" t="s">
        <v>743</v>
      </c>
    </row>
    <row r="1242" ht="13.5">
      <c r="A1242" s="9" t="s">
        <v>744</v>
      </c>
    </row>
    <row r="1243" ht="13.5">
      <c r="A1243" s="9" t="s">
        <v>745</v>
      </c>
    </row>
    <row r="1244" ht="13.5">
      <c r="A1244" s="9"/>
    </row>
    <row r="1245" ht="13.5">
      <c r="A1245" s="9" t="s">
        <v>746</v>
      </c>
    </row>
    <row r="1246" ht="13.5">
      <c r="A1246" s="9" t="s">
        <v>747</v>
      </c>
    </row>
    <row r="1247" ht="13.5">
      <c r="A1247" s="9" t="s">
        <v>748</v>
      </c>
    </row>
    <row r="1248" ht="13.5">
      <c r="A1248" s="9" t="s">
        <v>763</v>
      </c>
    </row>
    <row r="1249" ht="13.5">
      <c r="A1249" s="9"/>
    </row>
    <row r="1250" ht="13.5">
      <c r="A1250" s="9" t="s">
        <v>609</v>
      </c>
    </row>
    <row r="1251" ht="13.5">
      <c r="A1251" s="9" t="s">
        <v>750</v>
      </c>
    </row>
    <row r="1252" ht="13.5">
      <c r="A1252" s="9" t="s">
        <v>362</v>
      </c>
    </row>
    <row r="1253" ht="13.5">
      <c r="A1253" s="9"/>
    </row>
    <row r="1254" ht="13.5">
      <c r="A1254" s="9" t="s">
        <v>77</v>
      </c>
    </row>
    <row r="1255" ht="13.5">
      <c r="A1255" s="9" t="s">
        <v>764</v>
      </c>
    </row>
    <row r="1256" ht="13.5">
      <c r="A1256" s="9" t="s">
        <v>77</v>
      </c>
    </row>
    <row r="1257" ht="13.5">
      <c r="A1257" s="9" t="s">
        <v>765</v>
      </c>
    </row>
    <row r="1258" ht="13.5">
      <c r="A1258" s="9" t="s">
        <v>766</v>
      </c>
    </row>
    <row r="1259" ht="13.5">
      <c r="A1259" s="9" t="s">
        <v>365</v>
      </c>
    </row>
    <row r="1260" ht="13.5">
      <c r="A1260" s="9"/>
    </row>
    <row r="1261" ht="13.5">
      <c r="A1261" s="9" t="s">
        <v>443</v>
      </c>
    </row>
    <row r="1262" ht="13.5">
      <c r="A1262" s="9" t="s">
        <v>444</v>
      </c>
    </row>
    <row r="1263" ht="13.5">
      <c r="A1263" s="9" t="s">
        <v>432</v>
      </c>
    </row>
    <row r="1264" ht="13.5">
      <c r="A1264" s="9" t="s">
        <v>420</v>
      </c>
    </row>
    <row r="1265" ht="13.5">
      <c r="A1265" s="9"/>
    </row>
    <row r="1266" ht="13.5">
      <c r="A1266" s="9" t="s">
        <v>466</v>
      </c>
    </row>
    <row r="1267" ht="13.5">
      <c r="A1267" s="9" t="s">
        <v>767</v>
      </c>
    </row>
    <row r="1268" ht="13.5">
      <c r="A1268" s="9" t="s">
        <v>692</v>
      </c>
    </row>
    <row r="1269" ht="13.5">
      <c r="A1269" s="9" t="s">
        <v>506</v>
      </c>
    </row>
    <row r="1270" ht="13.5">
      <c r="A1270" s="9"/>
    </row>
    <row r="1271" ht="13.5">
      <c r="A1271" s="9" t="s">
        <v>768</v>
      </c>
    </row>
    <row r="1272" ht="13.5">
      <c r="A1272" s="9" t="s">
        <v>769</v>
      </c>
    </row>
    <row r="1273" ht="13.5">
      <c r="A1273" s="9" t="s">
        <v>362</v>
      </c>
    </row>
    <row r="1274" ht="13.5">
      <c r="A1274" s="9"/>
    </row>
    <row r="1275" ht="13.5">
      <c r="A1275" s="9" t="s">
        <v>77</v>
      </c>
    </row>
    <row r="1276" ht="13.5">
      <c r="A1276" s="9" t="s">
        <v>770</v>
      </c>
    </row>
    <row r="1277" ht="13.5">
      <c r="A1277" s="9" t="s">
        <v>77</v>
      </c>
    </row>
    <row r="1278" ht="13.5">
      <c r="A1278" s="9" t="s">
        <v>771</v>
      </c>
    </row>
    <row r="1279" ht="13.5">
      <c r="A1279" s="9" t="s">
        <v>766</v>
      </c>
    </row>
    <row r="1280" ht="13.5">
      <c r="A1280" s="9" t="s">
        <v>365</v>
      </c>
    </row>
    <row r="1281" ht="13.5">
      <c r="A1281" s="9"/>
    </row>
    <row r="1282" ht="13.5">
      <c r="A1282" s="9" t="s">
        <v>443</v>
      </c>
    </row>
    <row r="1283" ht="13.5">
      <c r="A1283" s="9" t="s">
        <v>444</v>
      </c>
    </row>
    <row r="1284" ht="13.5">
      <c r="A1284" s="9" t="s">
        <v>432</v>
      </c>
    </row>
    <row r="1285" ht="13.5">
      <c r="A1285" s="9" t="s">
        <v>420</v>
      </c>
    </row>
    <row r="1286" ht="13.5">
      <c r="A1286" s="9"/>
    </row>
    <row r="1287" ht="13.5">
      <c r="A1287" s="9" t="s">
        <v>540</v>
      </c>
    </row>
    <row r="1288" ht="13.5">
      <c r="A1288" s="9" t="s">
        <v>541</v>
      </c>
    </row>
    <row r="1289" ht="13.5">
      <c r="A1289" s="9"/>
    </row>
    <row r="1290" ht="13.5">
      <c r="A1290" s="9" t="s">
        <v>466</v>
      </c>
    </row>
    <row r="1291" ht="13.5">
      <c r="A1291" s="9" t="s">
        <v>772</v>
      </c>
    </row>
    <row r="1292" ht="13.5">
      <c r="A1292" s="9" t="s">
        <v>562</v>
      </c>
    </row>
    <row r="1293" ht="13.5">
      <c r="A1293" s="9" t="s">
        <v>506</v>
      </c>
    </row>
    <row r="1294" ht="13.5">
      <c r="A1294" s="9"/>
    </row>
    <row r="1295" ht="13.5">
      <c r="A1295" s="9" t="s">
        <v>746</v>
      </c>
    </row>
    <row r="1296" ht="13.5">
      <c r="A1296" s="9" t="s">
        <v>773</v>
      </c>
    </row>
    <row r="1297" ht="13.5">
      <c r="A1297" s="9" t="s">
        <v>774</v>
      </c>
    </row>
    <row r="1298" ht="13.5">
      <c r="A1298" s="9"/>
    </row>
    <row r="1299" ht="13.5">
      <c r="A1299" s="9" t="s">
        <v>609</v>
      </c>
    </row>
    <row r="1300" ht="13.5">
      <c r="A1300" s="9" t="s">
        <v>775</v>
      </c>
    </row>
    <row r="1301" ht="13.5">
      <c r="A1301" s="9"/>
    </row>
    <row r="1302" ht="13.5">
      <c r="A1302" s="9" t="s">
        <v>776</v>
      </c>
    </row>
    <row r="1303" ht="13.5">
      <c r="A1303" s="9" t="s">
        <v>777</v>
      </c>
    </row>
    <row r="1304" ht="13.5">
      <c r="A1304" s="9" t="s">
        <v>362</v>
      </c>
    </row>
    <row r="1305" ht="13.5">
      <c r="A1305" s="9"/>
    </row>
    <row r="1306" ht="13.5">
      <c r="A1306" s="9" t="s">
        <v>77</v>
      </c>
    </row>
    <row r="1307" ht="13.5">
      <c r="A1307" s="9" t="s">
        <v>778</v>
      </c>
    </row>
    <row r="1308" ht="13.5">
      <c r="A1308" s="9" t="s">
        <v>77</v>
      </c>
    </row>
    <row r="1309" ht="13.5">
      <c r="A1309" s="9" t="s">
        <v>779</v>
      </c>
    </row>
    <row r="1310" ht="13.5">
      <c r="A1310" s="9" t="s">
        <v>365</v>
      </c>
    </row>
    <row r="1311" ht="13.5">
      <c r="A1311" s="9"/>
    </row>
    <row r="1312" ht="13.5">
      <c r="A1312" s="9" t="s">
        <v>443</v>
      </c>
    </row>
    <row r="1313" ht="13.5">
      <c r="A1313" s="9" t="s">
        <v>444</v>
      </c>
    </row>
    <row r="1314" ht="13.5">
      <c r="A1314" s="9" t="s">
        <v>432</v>
      </c>
    </row>
    <row r="1315" ht="13.5">
      <c r="A1315" s="9" t="s">
        <v>420</v>
      </c>
    </row>
    <row r="1316" ht="13.5">
      <c r="A1316" s="9"/>
    </row>
    <row r="1317" ht="13.5">
      <c r="A1317" s="9" t="s">
        <v>780</v>
      </c>
    </row>
    <row r="1318" ht="13.5">
      <c r="A1318" s="9" t="s">
        <v>781</v>
      </c>
    </row>
    <row r="1319" ht="13.5">
      <c r="A1319" s="9"/>
    </row>
    <row r="1320" ht="13.5">
      <c r="A1320" s="9" t="s">
        <v>782</v>
      </c>
    </row>
    <row r="1321" ht="13.5">
      <c r="A1321" s="9" t="s">
        <v>783</v>
      </c>
    </row>
    <row r="1322" ht="13.5">
      <c r="A1322" s="9" t="s">
        <v>673</v>
      </c>
    </row>
    <row r="1323" ht="13.5">
      <c r="A1323" s="9" t="s">
        <v>784</v>
      </c>
    </row>
    <row r="1324" ht="13.5">
      <c r="A1324" s="9" t="s">
        <v>674</v>
      </c>
    </row>
    <row r="1325" ht="13.5">
      <c r="A1325" s="9" t="s">
        <v>549</v>
      </c>
    </row>
    <row r="1326" ht="13.5">
      <c r="A1326" s="9" t="s">
        <v>785</v>
      </c>
    </row>
    <row r="1327" ht="13.5">
      <c r="A1327" s="9" t="s">
        <v>786</v>
      </c>
    </row>
    <row r="1328" ht="13.5">
      <c r="A1328" s="9" t="s">
        <v>420</v>
      </c>
    </row>
    <row r="1329" ht="13.5">
      <c r="A1329" s="9" t="s">
        <v>362</v>
      </c>
    </row>
    <row r="1330" ht="13.5">
      <c r="A1330" s="9"/>
    </row>
    <row r="1331" ht="13.5">
      <c r="A1331" s="9" t="s">
        <v>77</v>
      </c>
    </row>
    <row r="1332" ht="13.5">
      <c r="A1332" s="9" t="s">
        <v>787</v>
      </c>
    </row>
    <row r="1333" ht="13.5">
      <c r="A1333" s="9" t="s">
        <v>77</v>
      </c>
    </row>
    <row r="1334" ht="13.5">
      <c r="A1334" s="9" t="s">
        <v>788</v>
      </c>
    </row>
    <row r="1335" ht="13.5">
      <c r="A1335" s="9" t="s">
        <v>365</v>
      </c>
    </row>
    <row r="1336" ht="13.5">
      <c r="A1336" s="9"/>
    </row>
    <row r="1337" ht="13.5">
      <c r="A1337" s="9" t="s">
        <v>443</v>
      </c>
    </row>
    <row r="1338" ht="13.5">
      <c r="A1338" s="9" t="s">
        <v>444</v>
      </c>
    </row>
    <row r="1339" ht="13.5">
      <c r="A1339" s="9" t="s">
        <v>432</v>
      </c>
    </row>
    <row r="1340" ht="13.5">
      <c r="A1340" s="9" t="s">
        <v>420</v>
      </c>
    </row>
    <row r="1341" ht="13.5">
      <c r="A1341" s="9"/>
    </row>
    <row r="1342" ht="13.5">
      <c r="A1342" s="9" t="s">
        <v>780</v>
      </c>
    </row>
    <row r="1343" ht="13.5">
      <c r="A1343" s="9" t="s">
        <v>781</v>
      </c>
    </row>
    <row r="1344" ht="13.5">
      <c r="A1344" s="9"/>
    </row>
    <row r="1345" ht="13.5">
      <c r="A1345" s="9" t="s">
        <v>782</v>
      </c>
    </row>
    <row r="1346" ht="13.5">
      <c r="A1346" s="9" t="s">
        <v>783</v>
      </c>
    </row>
    <row r="1347" ht="13.5">
      <c r="A1347" s="9" t="s">
        <v>673</v>
      </c>
    </row>
    <row r="1348" ht="13.5">
      <c r="A1348" s="9" t="s">
        <v>784</v>
      </c>
    </row>
    <row r="1349" ht="13.5">
      <c r="A1349" s="9" t="s">
        <v>674</v>
      </c>
    </row>
    <row r="1350" ht="13.5">
      <c r="A1350" s="9" t="s">
        <v>420</v>
      </c>
    </row>
    <row r="1351" ht="13.5">
      <c r="A1351" s="9"/>
    </row>
    <row r="1352" ht="13.5">
      <c r="A1352" s="9" t="s">
        <v>789</v>
      </c>
    </row>
    <row r="1353" ht="13.5">
      <c r="A1353" s="9" t="s">
        <v>490</v>
      </c>
    </row>
    <row r="1354" ht="13.5">
      <c r="A1354" s="9" t="s">
        <v>491</v>
      </c>
    </row>
    <row r="1355" ht="13.5">
      <c r="A1355" s="9"/>
    </row>
    <row r="1356" ht="13.5">
      <c r="A1356" s="9" t="s">
        <v>657</v>
      </c>
    </row>
    <row r="1357" ht="13.5">
      <c r="A1357" s="9" t="s">
        <v>658</v>
      </c>
    </row>
    <row r="1358" ht="13.5">
      <c r="A1358" s="9" t="s">
        <v>659</v>
      </c>
    </row>
    <row r="1359" ht="13.5">
      <c r="A1359" s="9" t="s">
        <v>660</v>
      </c>
    </row>
    <row r="1360" ht="13.5">
      <c r="A1360" s="9"/>
    </row>
    <row r="1361" ht="13.5">
      <c r="A1361" s="9" t="s">
        <v>790</v>
      </c>
    </row>
    <row r="1362" ht="13.5">
      <c r="A1362" s="9" t="s">
        <v>791</v>
      </c>
    </row>
    <row r="1363" ht="13.5">
      <c r="A1363" s="9" t="s">
        <v>792</v>
      </c>
    </row>
    <row r="1364" ht="13.5">
      <c r="A1364" s="9" t="s">
        <v>793</v>
      </c>
    </row>
    <row r="1365" ht="13.5">
      <c r="A1365" s="9" t="s">
        <v>674</v>
      </c>
    </row>
    <row r="1366" ht="13.5">
      <c r="A1366" s="9" t="s">
        <v>420</v>
      </c>
    </row>
    <row r="1367" ht="13.5">
      <c r="A1367" s="9"/>
    </row>
    <row r="1368" ht="13.5">
      <c r="A1368" s="9" t="s">
        <v>794</v>
      </c>
    </row>
    <row r="1369" ht="13.5">
      <c r="A1369" s="9" t="s">
        <v>795</v>
      </c>
    </row>
    <row r="1370" ht="13.5">
      <c r="A1370" s="9" t="s">
        <v>362</v>
      </c>
    </row>
    <row r="1371" ht="13.5">
      <c r="A1371" s="9"/>
    </row>
    <row r="1372" ht="13.5">
      <c r="A1372" s="9" t="s">
        <v>77</v>
      </c>
    </row>
    <row r="1373" ht="13.5">
      <c r="A1373" s="9" t="s">
        <v>796</v>
      </c>
    </row>
    <row r="1374" ht="13.5">
      <c r="A1374" s="9" t="s">
        <v>77</v>
      </c>
    </row>
    <row r="1375" ht="13.5">
      <c r="A1375" s="9" t="s">
        <v>797</v>
      </c>
    </row>
    <row r="1376" ht="13.5">
      <c r="A1376" s="9" t="s">
        <v>535</v>
      </c>
    </row>
    <row r="1377" ht="13.5">
      <c r="A1377" s="9" t="s">
        <v>365</v>
      </c>
    </row>
    <row r="1378" ht="13.5">
      <c r="A1378" s="9"/>
    </row>
    <row r="1379" ht="13.5">
      <c r="A1379" s="9" t="s">
        <v>443</v>
      </c>
    </row>
    <row r="1380" ht="13.5">
      <c r="A1380" s="9" t="s">
        <v>444</v>
      </c>
    </row>
    <row r="1381" ht="13.5">
      <c r="A1381" s="9" t="s">
        <v>432</v>
      </c>
    </row>
    <row r="1382" ht="13.5">
      <c r="A1382" s="9" t="s">
        <v>420</v>
      </c>
    </row>
    <row r="1383" ht="13.5">
      <c r="A1383" s="9"/>
    </row>
    <row r="1384" ht="13.5">
      <c r="A1384" s="9" t="s">
        <v>466</v>
      </c>
    </row>
    <row r="1385" ht="13.5">
      <c r="A1385" s="9" t="s">
        <v>798</v>
      </c>
    </row>
    <row r="1386" ht="13.5">
      <c r="A1386" s="9" t="s">
        <v>799</v>
      </c>
    </row>
    <row r="1387" ht="13.5">
      <c r="A1387" s="9" t="s">
        <v>506</v>
      </c>
    </row>
    <row r="1388" ht="13.5">
      <c r="A1388" s="9"/>
    </row>
    <row r="1389" ht="13.5">
      <c r="A1389" s="9" t="s">
        <v>800</v>
      </c>
    </row>
    <row r="1390" ht="13.5">
      <c r="A1390" s="9" t="s">
        <v>801</v>
      </c>
    </row>
    <row r="1391" ht="13.5">
      <c r="A1391" s="9" t="s">
        <v>802</v>
      </c>
    </row>
    <row r="1392" ht="13.5">
      <c r="A1392" s="9" t="s">
        <v>803</v>
      </c>
    </row>
    <row r="1393" ht="13.5">
      <c r="A1393" s="9" t="s">
        <v>804</v>
      </c>
    </row>
    <row r="1394" ht="13.5">
      <c r="A1394" s="9" t="s">
        <v>420</v>
      </c>
    </row>
    <row r="1395" ht="13.5">
      <c r="A1395" s="9"/>
    </row>
    <row r="1396" ht="13.5">
      <c r="A1396" s="9" t="s">
        <v>805</v>
      </c>
    </row>
    <row r="1397" ht="13.5">
      <c r="A1397" s="9" t="s">
        <v>806</v>
      </c>
    </row>
    <row r="1398" ht="13.5">
      <c r="A1398" s="9" t="s">
        <v>807</v>
      </c>
    </row>
    <row r="1399" ht="13.5">
      <c r="A1399" s="9" t="s">
        <v>808</v>
      </c>
    </row>
    <row r="1400" ht="13.5">
      <c r="A1400" s="9" t="s">
        <v>432</v>
      </c>
    </row>
    <row r="1401" ht="13.5">
      <c r="A1401" s="9" t="s">
        <v>420</v>
      </c>
    </row>
    <row r="1402" ht="13.5">
      <c r="A1402" s="9"/>
    </row>
    <row r="1403" ht="13.5">
      <c r="A1403" s="9" t="s">
        <v>809</v>
      </c>
    </row>
    <row r="1404" ht="13.5">
      <c r="A1404" s="9" t="s">
        <v>810</v>
      </c>
    </row>
    <row r="1405" ht="13.5">
      <c r="A1405" s="9" t="s">
        <v>811</v>
      </c>
    </row>
    <row r="1406" ht="13.5">
      <c r="A1406" s="9" t="s">
        <v>812</v>
      </c>
    </row>
    <row r="1407" ht="13.5">
      <c r="A1407" s="9"/>
    </row>
    <row r="1408" ht="13.5">
      <c r="A1408" s="9" t="s">
        <v>780</v>
      </c>
    </row>
    <row r="1409" ht="13.5">
      <c r="A1409" s="9" t="s">
        <v>813</v>
      </c>
    </row>
    <row r="1410" ht="13.5">
      <c r="A1410" s="9"/>
    </row>
    <row r="1411" ht="13.5">
      <c r="A1411" s="9" t="s">
        <v>814</v>
      </c>
    </row>
    <row r="1412" ht="13.5">
      <c r="A1412" s="9" t="s">
        <v>783</v>
      </c>
    </row>
    <row r="1413" ht="13.5">
      <c r="A1413" s="9" t="s">
        <v>673</v>
      </c>
    </row>
    <row r="1414" ht="13.5">
      <c r="A1414" s="9" t="s">
        <v>815</v>
      </c>
    </row>
    <row r="1415" ht="13.5">
      <c r="A1415" s="9" t="s">
        <v>432</v>
      </c>
    </row>
    <row r="1416" ht="13.5">
      <c r="A1416" s="9" t="s">
        <v>420</v>
      </c>
    </row>
    <row r="1417" ht="13.5">
      <c r="A1417" s="9" t="s">
        <v>490</v>
      </c>
    </row>
    <row r="1418" ht="13.5">
      <c r="A1418" s="9"/>
    </row>
    <row r="1419" ht="13.5">
      <c r="A1419" s="9" t="s">
        <v>816</v>
      </c>
    </row>
    <row r="1420" ht="13.5">
      <c r="A1420" s="9" t="s">
        <v>491</v>
      </c>
    </row>
    <row r="1421" ht="13.5">
      <c r="A1421" s="9"/>
    </row>
    <row r="1422" ht="13.5">
      <c r="A1422" s="9" t="s">
        <v>817</v>
      </c>
    </row>
    <row r="1423" ht="13.5">
      <c r="A1423" s="9" t="s">
        <v>818</v>
      </c>
    </row>
    <row r="1424" ht="13.5">
      <c r="A1424" s="9" t="s">
        <v>673</v>
      </c>
    </row>
    <row r="1425" ht="13.5">
      <c r="A1425" s="9" t="s">
        <v>815</v>
      </c>
    </row>
    <row r="1426" ht="13.5">
      <c r="A1426" s="9" t="s">
        <v>432</v>
      </c>
    </row>
    <row r="1427" ht="13.5">
      <c r="A1427" s="9" t="s">
        <v>420</v>
      </c>
    </row>
    <row r="1428" ht="13.5">
      <c r="A1428" s="9" t="s">
        <v>491</v>
      </c>
    </row>
    <row r="1429" ht="13.5">
      <c r="A1429" s="9"/>
    </row>
    <row r="1430" ht="13.5">
      <c r="A1430" s="9" t="s">
        <v>819</v>
      </c>
    </row>
    <row r="1431" ht="13.5">
      <c r="A1431" s="9" t="s">
        <v>820</v>
      </c>
    </row>
    <row r="1432" ht="13.5">
      <c r="A1432" s="9" t="s">
        <v>742</v>
      </c>
    </row>
    <row r="1433" ht="13.5">
      <c r="A1433" s="9" t="s">
        <v>821</v>
      </c>
    </row>
    <row r="1434" ht="13.5">
      <c r="A1434" s="9"/>
    </row>
    <row r="1435" ht="13.5">
      <c r="A1435" s="9" t="s">
        <v>822</v>
      </c>
    </row>
    <row r="1436" ht="13.5">
      <c r="A1436" s="9" t="s">
        <v>823</v>
      </c>
    </row>
    <row r="1437" ht="13.5">
      <c r="A1437" s="9" t="s">
        <v>824</v>
      </c>
    </row>
    <row r="1438" ht="13.5">
      <c r="A1438" s="9"/>
    </row>
    <row r="1439" ht="13.5">
      <c r="A1439" s="9" t="s">
        <v>825</v>
      </c>
    </row>
    <row r="1440" ht="13.5">
      <c r="A1440" s="9" t="s">
        <v>826</v>
      </c>
    </row>
    <row r="1441" ht="13.5">
      <c r="A1441" s="9" t="s">
        <v>827</v>
      </c>
    </row>
    <row r="1442" ht="13.5">
      <c r="A1442" s="9" t="s">
        <v>506</v>
      </c>
    </row>
    <row r="1443" ht="13.5">
      <c r="A1443" s="9" t="s">
        <v>362</v>
      </c>
    </row>
    <row r="1444" ht="13.5">
      <c r="A1444" s="9"/>
    </row>
    <row r="1445" ht="13.5">
      <c r="A1445" s="9" t="s">
        <v>77</v>
      </c>
    </row>
    <row r="1446" ht="13.5">
      <c r="A1446" s="9" t="s">
        <v>828</v>
      </c>
    </row>
    <row r="1447" ht="13.5">
      <c r="A1447" s="9" t="s">
        <v>77</v>
      </c>
    </row>
    <row r="1448" ht="13.5">
      <c r="A1448" s="9" t="s">
        <v>829</v>
      </c>
    </row>
    <row r="1449" ht="13.5">
      <c r="A1449" s="9" t="s">
        <v>535</v>
      </c>
    </row>
    <row r="1450" ht="13.5">
      <c r="A1450" s="9" t="s">
        <v>365</v>
      </c>
    </row>
    <row r="1451" ht="13.5">
      <c r="A1451" s="9"/>
    </row>
    <row r="1452" ht="13.5">
      <c r="A1452" s="9" t="s">
        <v>443</v>
      </c>
    </row>
    <row r="1453" ht="13.5">
      <c r="A1453" s="9" t="s">
        <v>444</v>
      </c>
    </row>
    <row r="1454" ht="13.5">
      <c r="A1454" s="9" t="s">
        <v>432</v>
      </c>
    </row>
    <row r="1455" ht="13.5">
      <c r="A1455" s="9" t="s">
        <v>420</v>
      </c>
    </row>
    <row r="1456" ht="13.5">
      <c r="A1456" s="9"/>
    </row>
    <row r="1457" ht="13.5">
      <c r="A1457" s="9" t="s">
        <v>466</v>
      </c>
    </row>
    <row r="1458" ht="13.5">
      <c r="A1458" s="9" t="s">
        <v>830</v>
      </c>
    </row>
    <row r="1459" ht="13.5">
      <c r="A1459" s="9" t="s">
        <v>799</v>
      </c>
    </row>
    <row r="1460" ht="13.5">
      <c r="A1460" s="9" t="s">
        <v>506</v>
      </c>
    </row>
    <row r="1461" ht="13.5">
      <c r="A1461" s="9"/>
    </row>
    <row r="1462" ht="13.5">
      <c r="A1462" s="9" t="s">
        <v>800</v>
      </c>
    </row>
    <row r="1463" ht="13.5">
      <c r="A1463" s="9" t="s">
        <v>801</v>
      </c>
    </row>
    <row r="1464" ht="13.5">
      <c r="A1464" s="9" t="s">
        <v>802</v>
      </c>
    </row>
    <row r="1465" ht="13.5">
      <c r="A1465" s="9" t="s">
        <v>803</v>
      </c>
    </row>
    <row r="1466" ht="13.5">
      <c r="A1466" s="9" t="s">
        <v>804</v>
      </c>
    </row>
    <row r="1467" ht="13.5">
      <c r="A1467" s="9" t="s">
        <v>420</v>
      </c>
    </row>
    <row r="1468" ht="13.5">
      <c r="A1468" s="9"/>
    </row>
    <row r="1469" ht="13.5">
      <c r="A1469" s="9" t="s">
        <v>805</v>
      </c>
    </row>
    <row r="1470" ht="13.5">
      <c r="A1470" s="9" t="s">
        <v>806</v>
      </c>
    </row>
    <row r="1471" ht="13.5">
      <c r="A1471" s="9" t="s">
        <v>807</v>
      </c>
    </row>
    <row r="1472" ht="13.5">
      <c r="A1472" s="9" t="s">
        <v>808</v>
      </c>
    </row>
    <row r="1473" ht="13.5">
      <c r="A1473" s="9" t="s">
        <v>432</v>
      </c>
    </row>
    <row r="1474" ht="13.5">
      <c r="A1474" s="9" t="s">
        <v>420</v>
      </c>
    </row>
    <row r="1475" ht="13.5">
      <c r="A1475" s="9"/>
    </row>
    <row r="1476" ht="13.5">
      <c r="A1476" s="9" t="s">
        <v>831</v>
      </c>
    </row>
    <row r="1477" ht="13.5">
      <c r="A1477" s="9" t="s">
        <v>810</v>
      </c>
    </row>
    <row r="1478" ht="13.5">
      <c r="A1478" s="9" t="s">
        <v>832</v>
      </c>
    </row>
    <row r="1479" ht="13.5">
      <c r="A1479" s="9" t="s">
        <v>812</v>
      </c>
    </row>
    <row r="1480" ht="13.5">
      <c r="A1480" s="9"/>
    </row>
    <row r="1481" ht="13.5">
      <c r="A1481" s="9" t="s">
        <v>780</v>
      </c>
    </row>
    <row r="1482" ht="13.5">
      <c r="A1482" s="9" t="s">
        <v>813</v>
      </c>
    </row>
    <row r="1483" ht="13.5">
      <c r="A1483" s="9"/>
    </row>
    <row r="1484" ht="13.5">
      <c r="A1484" s="9" t="s">
        <v>814</v>
      </c>
    </row>
    <row r="1485" ht="13.5">
      <c r="A1485" s="9" t="s">
        <v>783</v>
      </c>
    </row>
    <row r="1486" ht="13.5">
      <c r="A1486" s="9" t="s">
        <v>673</v>
      </c>
    </row>
    <row r="1487" ht="13.5">
      <c r="A1487" s="9" t="s">
        <v>815</v>
      </c>
    </row>
    <row r="1488" ht="13.5">
      <c r="A1488" s="9" t="s">
        <v>432</v>
      </c>
    </row>
    <row r="1489" ht="13.5">
      <c r="A1489" s="9" t="s">
        <v>420</v>
      </c>
    </row>
    <row r="1490" ht="13.5">
      <c r="A1490" s="9" t="s">
        <v>490</v>
      </c>
    </row>
    <row r="1491" ht="13.5">
      <c r="A1491" s="9"/>
    </row>
    <row r="1492" ht="13.5">
      <c r="A1492" s="9" t="s">
        <v>816</v>
      </c>
    </row>
    <row r="1493" ht="13.5">
      <c r="A1493" s="9" t="s">
        <v>491</v>
      </c>
    </row>
    <row r="1494" ht="13.5">
      <c r="A1494" s="9"/>
    </row>
    <row r="1495" ht="13.5">
      <c r="A1495" s="9" t="s">
        <v>833</v>
      </c>
    </row>
    <row r="1496" ht="13.5">
      <c r="A1496" s="9" t="s">
        <v>834</v>
      </c>
    </row>
    <row r="1497" ht="13.5">
      <c r="A1497" s="9" t="s">
        <v>673</v>
      </c>
    </row>
    <row r="1498" ht="13.5">
      <c r="A1498" s="9" t="s">
        <v>815</v>
      </c>
    </row>
    <row r="1499" ht="13.5">
      <c r="A1499" s="9" t="s">
        <v>432</v>
      </c>
    </row>
    <row r="1500" ht="13.5">
      <c r="A1500" s="9" t="s">
        <v>420</v>
      </c>
    </row>
    <row r="1501" ht="13.5">
      <c r="A1501" s="9" t="s">
        <v>491</v>
      </c>
    </row>
    <row r="1502" ht="13.5">
      <c r="A1502" s="9"/>
    </row>
    <row r="1503" ht="13.5">
      <c r="A1503" s="9" t="s">
        <v>819</v>
      </c>
    </row>
    <row r="1504" ht="13.5">
      <c r="A1504" s="9" t="s">
        <v>820</v>
      </c>
    </row>
    <row r="1505" ht="13.5">
      <c r="A1505" s="9" t="s">
        <v>742</v>
      </c>
    </row>
    <row r="1506" ht="13.5">
      <c r="A1506" s="9" t="s">
        <v>821</v>
      </c>
    </row>
    <row r="1507" ht="13.5">
      <c r="A1507" s="9"/>
    </row>
    <row r="1508" ht="13.5">
      <c r="A1508" s="9" t="s">
        <v>835</v>
      </c>
    </row>
    <row r="1509" ht="13.5">
      <c r="A1509" s="9" t="s">
        <v>836</v>
      </c>
    </row>
    <row r="1510" ht="13.5">
      <c r="A1510" s="9"/>
    </row>
    <row r="1511" ht="13.5">
      <c r="A1511" s="9" t="s">
        <v>825</v>
      </c>
    </row>
    <row r="1512" ht="13.5">
      <c r="A1512" s="9" t="s">
        <v>826</v>
      </c>
    </row>
    <row r="1513" ht="13.5">
      <c r="A1513" s="9" t="s">
        <v>827</v>
      </c>
    </row>
    <row r="1514" ht="13.5">
      <c r="A1514" s="9" t="s">
        <v>506</v>
      </c>
    </row>
    <row r="1515" ht="13.5">
      <c r="A1515" s="9" t="s">
        <v>362</v>
      </c>
    </row>
    <row r="1516" ht="13.5">
      <c r="A1516" s="9"/>
    </row>
    <row r="1517" ht="13.5">
      <c r="A1517" s="9" t="s">
        <v>77</v>
      </c>
    </row>
    <row r="1518" ht="13.5">
      <c r="A1518" s="9" t="s">
        <v>837</v>
      </c>
    </row>
    <row r="1519" ht="13.5">
      <c r="A1519" s="9" t="s">
        <v>77</v>
      </c>
    </row>
    <row r="1520" ht="13.5">
      <c r="A1520" s="9" t="s">
        <v>838</v>
      </c>
    </row>
    <row r="1521" ht="13.5">
      <c r="A1521" s="9" t="s">
        <v>365</v>
      </c>
    </row>
    <row r="1522" ht="13.5">
      <c r="A1522" s="9"/>
    </row>
    <row r="1523" ht="13.5">
      <c r="A1523" s="9" t="s">
        <v>443</v>
      </c>
    </row>
    <row r="1524" ht="13.5">
      <c r="A1524" s="9" t="s">
        <v>444</v>
      </c>
    </row>
    <row r="1525" ht="13.5">
      <c r="A1525" s="9" t="s">
        <v>432</v>
      </c>
    </row>
    <row r="1526" ht="13.5">
      <c r="A1526" s="9" t="s">
        <v>420</v>
      </c>
    </row>
    <row r="1527" ht="13.5">
      <c r="A1527" s="9"/>
    </row>
    <row r="1528" ht="13.5">
      <c r="A1528" s="9" t="s">
        <v>466</v>
      </c>
    </row>
    <row r="1529" ht="13.5">
      <c r="A1529" s="9" t="s">
        <v>839</v>
      </c>
    </row>
    <row r="1530" ht="13.5">
      <c r="A1530" s="9"/>
    </row>
    <row r="1531" ht="13.5">
      <c r="A1531" s="9" t="s">
        <v>840</v>
      </c>
    </row>
    <row r="1532" ht="13.5">
      <c r="A1532" s="9" t="s">
        <v>781</v>
      </c>
    </row>
    <row r="1533" ht="13.5">
      <c r="A1533" s="9"/>
    </row>
    <row r="1534" ht="13.5">
      <c r="A1534" s="9" t="s">
        <v>841</v>
      </c>
    </row>
    <row r="1535" ht="13.5">
      <c r="A1535" s="9" t="s">
        <v>713</v>
      </c>
    </row>
    <row r="1536" ht="13.5">
      <c r="A1536" s="9" t="s">
        <v>362</v>
      </c>
    </row>
    <row r="1537" ht="13.5">
      <c r="A1537" s="9"/>
    </row>
    <row r="1538" ht="13.5">
      <c r="A1538" s="9" t="s">
        <v>77</v>
      </c>
    </row>
    <row r="1539" ht="13.5">
      <c r="A1539" s="9" t="s">
        <v>842</v>
      </c>
    </row>
    <row r="1540" ht="13.5">
      <c r="A1540" s="9" t="s">
        <v>77</v>
      </c>
    </row>
    <row r="1541" ht="13.5">
      <c r="A1541" s="9" t="s">
        <v>843</v>
      </c>
    </row>
    <row r="1542" ht="13.5">
      <c r="A1542" s="9" t="s">
        <v>766</v>
      </c>
    </row>
    <row r="1543" ht="13.5">
      <c r="A1543" s="9" t="s">
        <v>365</v>
      </c>
    </row>
    <row r="1544" ht="13.5">
      <c r="A1544" s="9"/>
    </row>
    <row r="1545" ht="13.5">
      <c r="A1545" s="9" t="s">
        <v>443</v>
      </c>
    </row>
    <row r="1546" ht="13.5">
      <c r="A1546" s="9" t="s">
        <v>444</v>
      </c>
    </row>
    <row r="1547" ht="13.5">
      <c r="A1547" s="9" t="s">
        <v>432</v>
      </c>
    </row>
    <row r="1548" ht="13.5">
      <c r="A1548" s="9" t="s">
        <v>420</v>
      </c>
    </row>
    <row r="1549" ht="13.5">
      <c r="A1549" s="9"/>
    </row>
    <row r="1550" ht="13.5">
      <c r="A1550" s="9" t="s">
        <v>466</v>
      </c>
    </row>
    <row r="1551" ht="13.5">
      <c r="A1551" s="9" t="s">
        <v>844</v>
      </c>
    </row>
    <row r="1552" ht="13.5">
      <c r="A1552" s="9" t="s">
        <v>799</v>
      </c>
    </row>
    <row r="1553" ht="13.5">
      <c r="A1553" s="9" t="s">
        <v>506</v>
      </c>
    </row>
    <row r="1554" ht="13.5">
      <c r="A1554" s="9"/>
    </row>
    <row r="1555" ht="13.5">
      <c r="A1555" s="9" t="s">
        <v>800</v>
      </c>
    </row>
    <row r="1556" ht="13.5">
      <c r="A1556" s="9" t="s">
        <v>801</v>
      </c>
    </row>
    <row r="1557" ht="13.5">
      <c r="A1557" s="9" t="s">
        <v>802</v>
      </c>
    </row>
    <row r="1558" ht="13.5">
      <c r="A1558" s="9" t="s">
        <v>803</v>
      </c>
    </row>
    <row r="1559" ht="13.5">
      <c r="A1559" s="9" t="s">
        <v>804</v>
      </c>
    </row>
    <row r="1560" ht="13.5">
      <c r="A1560" s="9" t="s">
        <v>420</v>
      </c>
    </row>
    <row r="1561" ht="13.5">
      <c r="A1561" s="9"/>
    </row>
    <row r="1562" ht="13.5">
      <c r="A1562" s="9" t="s">
        <v>805</v>
      </c>
    </row>
    <row r="1563" ht="13.5">
      <c r="A1563" s="9" t="s">
        <v>806</v>
      </c>
    </row>
    <row r="1564" ht="13.5">
      <c r="A1564" s="9" t="s">
        <v>807</v>
      </c>
    </row>
    <row r="1565" ht="13.5">
      <c r="A1565" s="9" t="s">
        <v>808</v>
      </c>
    </row>
    <row r="1566" ht="13.5">
      <c r="A1566" s="9" t="s">
        <v>432</v>
      </c>
    </row>
    <row r="1567" ht="13.5">
      <c r="A1567" s="9" t="s">
        <v>420</v>
      </c>
    </row>
    <row r="1568" ht="13.5">
      <c r="A1568" s="9"/>
    </row>
    <row r="1569" ht="13.5">
      <c r="A1569" s="9" t="s">
        <v>845</v>
      </c>
    </row>
    <row r="1570" ht="13.5">
      <c r="A1570" s="9" t="s">
        <v>846</v>
      </c>
    </row>
    <row r="1571" ht="13.5">
      <c r="A1571" s="9"/>
    </row>
    <row r="1572" ht="13.5">
      <c r="A1572" s="9" t="s">
        <v>847</v>
      </c>
    </row>
    <row r="1573" ht="13.5">
      <c r="A1573" s="9" t="s">
        <v>848</v>
      </c>
    </row>
    <row r="1574" ht="13.5">
      <c r="A1574" s="9" t="s">
        <v>799</v>
      </c>
    </row>
    <row r="1575" ht="13.5">
      <c r="A1575" s="9" t="s">
        <v>849</v>
      </c>
    </row>
    <row r="1576" ht="13.5">
      <c r="A1576" s="9" t="s">
        <v>850</v>
      </c>
    </row>
    <row r="1577" ht="13.5">
      <c r="A1577" s="9" t="s">
        <v>851</v>
      </c>
    </row>
    <row r="1578" ht="13.5">
      <c r="A1578" s="9" t="s">
        <v>852</v>
      </c>
    </row>
    <row r="1579" ht="13.5">
      <c r="A1579" s="9" t="s">
        <v>853</v>
      </c>
    </row>
    <row r="1580" ht="13.5">
      <c r="A1580" s="9" t="s">
        <v>506</v>
      </c>
    </row>
    <row r="1581" ht="13.5">
      <c r="A1581" s="9" t="s">
        <v>362</v>
      </c>
    </row>
    <row r="1582" ht="13.5">
      <c r="A1582" s="9"/>
    </row>
    <row r="1583" ht="13.5">
      <c r="A1583" s="9" t="s">
        <v>77</v>
      </c>
    </row>
    <row r="1584" ht="13.5">
      <c r="A1584" s="9" t="s">
        <v>854</v>
      </c>
    </row>
    <row r="1585" ht="13.5">
      <c r="A1585" s="9" t="s">
        <v>77</v>
      </c>
    </row>
    <row r="1586" ht="13.5">
      <c r="A1586" s="9" t="s">
        <v>855</v>
      </c>
    </row>
    <row r="1587" ht="13.5">
      <c r="A1587" s="9" t="s">
        <v>535</v>
      </c>
    </row>
    <row r="1588" ht="13.5">
      <c r="A1588" s="9" t="s">
        <v>365</v>
      </c>
    </row>
    <row r="1589" ht="13.5">
      <c r="A1589" s="9"/>
    </row>
    <row r="1590" ht="13.5">
      <c r="A1590" s="9" t="s">
        <v>443</v>
      </c>
    </row>
    <row r="1591" ht="13.5">
      <c r="A1591" s="9" t="s">
        <v>444</v>
      </c>
    </row>
    <row r="1592" ht="13.5">
      <c r="A1592" s="9" t="s">
        <v>432</v>
      </c>
    </row>
    <row r="1593" ht="13.5">
      <c r="A1593" s="9" t="s">
        <v>420</v>
      </c>
    </row>
    <row r="1594" ht="13.5">
      <c r="A1594" s="9"/>
    </row>
    <row r="1595" ht="13.5">
      <c r="A1595" s="9" t="s">
        <v>466</v>
      </c>
    </row>
    <row r="1596" ht="13.5">
      <c r="A1596" s="9" t="s">
        <v>856</v>
      </c>
    </row>
    <row r="1597" ht="13.5">
      <c r="A1597" s="9" t="s">
        <v>857</v>
      </c>
    </row>
    <row r="1598" ht="13.5">
      <c r="A1598" s="9" t="s">
        <v>506</v>
      </c>
    </row>
    <row r="1599" ht="13.5">
      <c r="A1599" s="9"/>
    </row>
    <row r="1600" ht="13.5">
      <c r="A1600" s="9" t="s">
        <v>768</v>
      </c>
    </row>
    <row r="1601" ht="13.5">
      <c r="A1601" s="9" t="s">
        <v>858</v>
      </c>
    </row>
    <row r="1602" ht="13.5">
      <c r="A1602" s="9" t="s">
        <v>859</v>
      </c>
    </row>
    <row r="1603" ht="13.5">
      <c r="A1603" s="9"/>
    </row>
    <row r="1604" ht="13.5">
      <c r="A1604" s="9" t="s">
        <v>860</v>
      </c>
    </row>
    <row r="1605" ht="13.5">
      <c r="A1605" s="9" t="s">
        <v>861</v>
      </c>
    </row>
    <row r="1606" ht="13.5">
      <c r="A1606" s="9"/>
    </row>
    <row r="1607" ht="13.5">
      <c r="A1607" s="9" t="s">
        <v>862</v>
      </c>
    </row>
    <row r="1608" ht="13.5">
      <c r="A1608" s="9" t="s">
        <v>863</v>
      </c>
    </row>
    <row r="1609" ht="13.5">
      <c r="A1609" s="9" t="s">
        <v>864</v>
      </c>
    </row>
    <row r="1610" ht="13.5">
      <c r="A1610" s="9" t="s">
        <v>865</v>
      </c>
    </row>
    <row r="1611" ht="13.5">
      <c r="A1611" s="9" t="s">
        <v>866</v>
      </c>
    </row>
    <row r="1612" ht="13.5">
      <c r="A1612" s="9" t="s">
        <v>506</v>
      </c>
    </row>
    <row r="1613" ht="13.5">
      <c r="A1613" s="9" t="s">
        <v>362</v>
      </c>
    </row>
    <row r="1614" ht="13.5">
      <c r="A1614" s="9"/>
    </row>
    <row r="1615" ht="13.5">
      <c r="A1615" s="9" t="s">
        <v>77</v>
      </c>
    </row>
    <row r="1616" ht="13.5">
      <c r="A1616" s="9" t="s">
        <v>867</v>
      </c>
    </row>
    <row r="1617" ht="13.5">
      <c r="A1617" s="9" t="s">
        <v>77</v>
      </c>
    </row>
    <row r="1618" ht="13.5">
      <c r="A1618" s="9" t="s">
        <v>868</v>
      </c>
    </row>
    <row r="1619" ht="13.5">
      <c r="A1619" s="9" t="s">
        <v>535</v>
      </c>
    </row>
    <row r="1620" ht="13.5">
      <c r="A1620" s="9" t="s">
        <v>365</v>
      </c>
    </row>
    <row r="1621" ht="13.5">
      <c r="A1621" s="9"/>
    </row>
    <row r="1622" ht="13.5">
      <c r="A1622" s="9" t="s">
        <v>443</v>
      </c>
    </row>
    <row r="1623" ht="13.5">
      <c r="A1623" s="9" t="s">
        <v>444</v>
      </c>
    </row>
    <row r="1624" ht="13.5">
      <c r="A1624" s="9" t="s">
        <v>432</v>
      </c>
    </row>
    <row r="1625" ht="13.5">
      <c r="A1625" s="9" t="s">
        <v>420</v>
      </c>
    </row>
    <row r="1626" ht="13.5">
      <c r="A1626" s="9"/>
    </row>
    <row r="1627" ht="13.5">
      <c r="A1627" s="9" t="s">
        <v>869</v>
      </c>
    </row>
    <row r="1628" ht="13.5">
      <c r="A1628" s="9" t="s">
        <v>870</v>
      </c>
    </row>
    <row r="1629" ht="13.5">
      <c r="A1629" s="9" t="s">
        <v>871</v>
      </c>
    </row>
    <row r="1630" ht="13.5">
      <c r="A1630" s="9" t="s">
        <v>549</v>
      </c>
    </row>
    <row r="1631" ht="13.5">
      <c r="A1631" s="9" t="s">
        <v>872</v>
      </c>
    </row>
    <row r="1632" ht="13.5">
      <c r="A1632" s="9" t="s">
        <v>420</v>
      </c>
    </row>
    <row r="1633" ht="13.5">
      <c r="A1633" s="9"/>
    </row>
    <row r="1634" ht="13.5">
      <c r="A1634" s="9" t="s">
        <v>873</v>
      </c>
    </row>
    <row r="1635" ht="13.5">
      <c r="A1635" s="9" t="s">
        <v>874</v>
      </c>
    </row>
    <row r="1636" ht="13.5">
      <c r="A1636" s="9" t="s">
        <v>851</v>
      </c>
    </row>
    <row r="1637" ht="13.5">
      <c r="A1637" s="9" t="s">
        <v>866</v>
      </c>
    </row>
    <row r="1638" ht="13.5">
      <c r="A1638" s="9" t="s">
        <v>853</v>
      </c>
    </row>
    <row r="1639" ht="13.5">
      <c r="A1639" s="9"/>
    </row>
    <row r="1640" ht="13.5">
      <c r="A1640" s="9" t="s">
        <v>875</v>
      </c>
    </row>
    <row r="1641" ht="13.5">
      <c r="A1641" s="9" t="s">
        <v>870</v>
      </c>
    </row>
    <row r="1642" ht="13.5">
      <c r="A1642" s="9" t="s">
        <v>876</v>
      </c>
    </row>
    <row r="1643" ht="13.5">
      <c r="A1643" s="9" t="s">
        <v>877</v>
      </c>
    </row>
    <row r="1644" ht="13.5">
      <c r="A1644" s="9" t="s">
        <v>549</v>
      </c>
    </row>
    <row r="1645" ht="13.5">
      <c r="A1645" s="9" t="s">
        <v>878</v>
      </c>
    </row>
    <row r="1646" ht="13.5">
      <c r="A1646" s="9" t="s">
        <v>879</v>
      </c>
    </row>
    <row r="1647" ht="13.5">
      <c r="A1647" s="9" t="s">
        <v>420</v>
      </c>
    </row>
    <row r="1648" ht="13.5">
      <c r="A1648" s="9" t="s">
        <v>362</v>
      </c>
    </row>
    <row r="1649" ht="13.5">
      <c r="A1649" s="9"/>
    </row>
    <row r="1650" ht="13.5">
      <c r="A1650" s="9" t="s">
        <v>77</v>
      </c>
    </row>
    <row r="1651" ht="13.5">
      <c r="A1651" s="9" t="s">
        <v>880</v>
      </c>
    </row>
    <row r="1652" ht="13.5">
      <c r="A1652" s="9" t="s">
        <v>77</v>
      </c>
    </row>
    <row r="1653" ht="13.5">
      <c r="A1653" s="9" t="s">
        <v>881</v>
      </c>
    </row>
    <row r="1654" ht="13.5">
      <c r="A1654" s="9" t="s">
        <v>535</v>
      </c>
    </row>
    <row r="1655" ht="13.5">
      <c r="A1655" s="9" t="s">
        <v>365</v>
      </c>
    </row>
    <row r="1656" ht="13.5">
      <c r="A1656" s="9"/>
    </row>
    <row r="1657" ht="13.5">
      <c r="A1657" s="9" t="s">
        <v>443</v>
      </c>
    </row>
    <row r="1658" ht="13.5">
      <c r="A1658" s="9" t="s">
        <v>444</v>
      </c>
    </row>
    <row r="1659" ht="13.5">
      <c r="A1659" s="9" t="s">
        <v>432</v>
      </c>
    </row>
    <row r="1660" ht="13.5">
      <c r="A1660" s="9" t="s">
        <v>420</v>
      </c>
    </row>
    <row r="1661" ht="13.5">
      <c r="A1661" s="9"/>
    </row>
    <row r="1662" ht="13.5">
      <c r="A1662" s="9" t="s">
        <v>466</v>
      </c>
    </row>
    <row r="1663" ht="13.5">
      <c r="A1663" s="9" t="s">
        <v>882</v>
      </c>
    </row>
    <row r="1664" ht="13.5">
      <c r="A1664" s="9" t="s">
        <v>692</v>
      </c>
    </row>
    <row r="1665" ht="13.5">
      <c r="A1665" s="9" t="s">
        <v>506</v>
      </c>
    </row>
    <row r="1666" ht="13.5">
      <c r="A1666" s="9"/>
    </row>
    <row r="1667" ht="13.5">
      <c r="A1667" s="9" t="s">
        <v>768</v>
      </c>
    </row>
    <row r="1668" ht="13.5">
      <c r="A1668" s="9" t="s">
        <v>883</v>
      </c>
    </row>
    <row r="1669" ht="13.5">
      <c r="A1669" s="9" t="s">
        <v>884</v>
      </c>
    </row>
    <row r="1670" ht="13.5">
      <c r="A1670" s="9"/>
    </row>
    <row r="1671" ht="13.5">
      <c r="A1671" s="9" t="s">
        <v>885</v>
      </c>
    </row>
    <row r="1672" ht="13.5">
      <c r="A1672" s="9" t="s">
        <v>886</v>
      </c>
    </row>
    <row r="1673" ht="13.5">
      <c r="A1673" s="9" t="s">
        <v>887</v>
      </c>
    </row>
    <row r="1674" ht="13.5">
      <c r="A1674" s="9" t="s">
        <v>888</v>
      </c>
    </row>
    <row r="1675" ht="13.5">
      <c r="A1675" s="9" t="s">
        <v>549</v>
      </c>
    </row>
    <row r="1676" ht="13.5">
      <c r="A1676" s="9" t="s">
        <v>889</v>
      </c>
    </row>
    <row r="1677" ht="13.5">
      <c r="A1677" s="9" t="s">
        <v>890</v>
      </c>
    </row>
    <row r="1678" ht="13.5">
      <c r="A1678" s="9" t="s">
        <v>420</v>
      </c>
    </row>
    <row r="1679" ht="13.5">
      <c r="A1679" s="9" t="s">
        <v>362</v>
      </c>
    </row>
    <row r="1680" ht="13.5">
      <c r="A1680" s="9"/>
    </row>
    <row r="1681" ht="13.5">
      <c r="A1681" s="9" t="s">
        <v>77</v>
      </c>
    </row>
    <row r="1682" ht="13.5">
      <c r="A1682" s="9" t="s">
        <v>891</v>
      </c>
    </row>
    <row r="1683" ht="13.5">
      <c r="A1683" s="9" t="s">
        <v>77</v>
      </c>
    </row>
    <row r="1684" ht="13.5">
      <c r="A1684" s="9" t="s">
        <v>892</v>
      </c>
    </row>
    <row r="1685" ht="13.5">
      <c r="A1685" s="9" t="s">
        <v>535</v>
      </c>
    </row>
    <row r="1686" ht="13.5">
      <c r="A1686" s="9" t="s">
        <v>365</v>
      </c>
    </row>
    <row r="1687" ht="13.5">
      <c r="A1687" s="9"/>
    </row>
    <row r="1688" ht="13.5">
      <c r="A1688" s="9" t="s">
        <v>443</v>
      </c>
    </row>
    <row r="1689" ht="13.5">
      <c r="A1689" s="9" t="s">
        <v>444</v>
      </c>
    </row>
    <row r="1690" ht="13.5">
      <c r="A1690" s="9" t="s">
        <v>432</v>
      </c>
    </row>
    <row r="1691" ht="13.5">
      <c r="A1691" s="9" t="s">
        <v>420</v>
      </c>
    </row>
    <row r="1692" ht="13.5">
      <c r="A1692" s="9"/>
    </row>
    <row r="1693" ht="13.5">
      <c r="A1693" s="9" t="s">
        <v>466</v>
      </c>
    </row>
    <row r="1694" ht="13.5">
      <c r="A1694" s="9" t="s">
        <v>893</v>
      </c>
    </row>
    <row r="1695" ht="13.5">
      <c r="A1695" s="9" t="s">
        <v>692</v>
      </c>
    </row>
    <row r="1696" ht="13.5">
      <c r="A1696" s="9" t="s">
        <v>506</v>
      </c>
    </row>
    <row r="1697" ht="13.5">
      <c r="A1697" s="9"/>
    </row>
    <row r="1698" ht="13.5">
      <c r="A1698" s="9" t="s">
        <v>768</v>
      </c>
    </row>
    <row r="1699" ht="13.5">
      <c r="A1699" s="9" t="s">
        <v>883</v>
      </c>
    </row>
    <row r="1700" ht="13.5">
      <c r="A1700" s="9" t="s">
        <v>884</v>
      </c>
    </row>
    <row r="1701" ht="13.5">
      <c r="A1701" s="9"/>
    </row>
    <row r="1702" ht="13.5">
      <c r="A1702" s="9" t="s">
        <v>894</v>
      </c>
    </row>
    <row r="1703" ht="13.5">
      <c r="A1703" s="9" t="s">
        <v>895</v>
      </c>
    </row>
    <row r="1704" ht="13.5">
      <c r="A1704" s="9" t="s">
        <v>896</v>
      </c>
    </row>
    <row r="1705" ht="13.5">
      <c r="A1705" s="9" t="s">
        <v>888</v>
      </c>
    </row>
    <row r="1706" ht="13.5">
      <c r="A1706" s="9" t="s">
        <v>549</v>
      </c>
    </row>
    <row r="1707" ht="13.5">
      <c r="A1707" s="9" t="s">
        <v>897</v>
      </c>
    </row>
    <row r="1708" ht="13.5">
      <c r="A1708" s="9" t="s">
        <v>890</v>
      </c>
    </row>
    <row r="1709" ht="13.5">
      <c r="A1709" s="9" t="s">
        <v>420</v>
      </c>
    </row>
    <row r="1710" ht="13.5">
      <c r="A1710" s="9" t="s">
        <v>362</v>
      </c>
    </row>
    <row r="1711" ht="13.5">
      <c r="A1711" s="9"/>
    </row>
    <row r="1712" ht="13.5">
      <c r="A1712" s="9" t="s">
        <v>77</v>
      </c>
    </row>
    <row r="1713" ht="13.5">
      <c r="A1713" s="9" t="s">
        <v>898</v>
      </c>
    </row>
    <row r="1714" ht="13.5">
      <c r="A1714" s="9" t="s">
        <v>77</v>
      </c>
    </row>
    <row r="1715" ht="13.5">
      <c r="A1715" s="9" t="s">
        <v>899</v>
      </c>
    </row>
    <row r="1716" ht="13.5">
      <c r="A1716" s="9" t="s">
        <v>535</v>
      </c>
    </row>
    <row r="1717" ht="13.5">
      <c r="A1717" s="9" t="s">
        <v>365</v>
      </c>
    </row>
    <row r="1718" ht="13.5">
      <c r="A1718" s="9"/>
    </row>
    <row r="1719" ht="13.5">
      <c r="A1719" s="9" t="s">
        <v>443</v>
      </c>
    </row>
    <row r="1720" ht="13.5">
      <c r="A1720" s="9" t="s">
        <v>444</v>
      </c>
    </row>
    <row r="1721" ht="13.5">
      <c r="A1721" s="9" t="s">
        <v>432</v>
      </c>
    </row>
    <row r="1722" ht="13.5">
      <c r="A1722" s="9" t="s">
        <v>420</v>
      </c>
    </row>
    <row r="1723" ht="13.5">
      <c r="A1723" s="9"/>
    </row>
    <row r="1724" ht="13.5">
      <c r="A1724" s="9" t="s">
        <v>466</v>
      </c>
    </row>
    <row r="1725" ht="13.5">
      <c r="A1725" s="9" t="s">
        <v>900</v>
      </c>
    </row>
    <row r="1726" ht="13.5">
      <c r="A1726" s="9" t="s">
        <v>692</v>
      </c>
    </row>
    <row r="1727" ht="13.5">
      <c r="A1727" s="9" t="s">
        <v>506</v>
      </c>
    </row>
    <row r="1728" ht="13.5">
      <c r="A1728" s="9"/>
    </row>
    <row r="1729" ht="13.5">
      <c r="A1729" s="9" t="s">
        <v>768</v>
      </c>
    </row>
    <row r="1730" ht="13.5">
      <c r="A1730" s="9" t="s">
        <v>883</v>
      </c>
    </row>
    <row r="1731" ht="13.5">
      <c r="A1731" s="9" t="s">
        <v>884</v>
      </c>
    </row>
    <row r="1732" ht="13.5">
      <c r="A1732" s="9"/>
    </row>
    <row r="1733" ht="13.5">
      <c r="A1733" s="9" t="s">
        <v>901</v>
      </c>
    </row>
    <row r="1734" ht="13.5">
      <c r="A1734" s="9" t="s">
        <v>902</v>
      </c>
    </row>
    <row r="1735" ht="13.5">
      <c r="A1735" s="9" t="s">
        <v>1224</v>
      </c>
    </row>
    <row r="1736" ht="13.5">
      <c r="A1736" s="9" t="s">
        <v>888</v>
      </c>
    </row>
    <row r="1737" ht="13.5">
      <c r="A1737" s="9" t="s">
        <v>549</v>
      </c>
    </row>
    <row r="1738" ht="13.5">
      <c r="A1738" s="9" t="s">
        <v>1225</v>
      </c>
    </row>
    <row r="1739" ht="13.5">
      <c r="A1739" s="9" t="s">
        <v>890</v>
      </c>
    </row>
    <row r="1740" ht="13.5">
      <c r="A1740" s="9" t="s">
        <v>420</v>
      </c>
    </row>
    <row r="1741" ht="13.5">
      <c r="A1741" s="9" t="s">
        <v>362</v>
      </c>
    </row>
    <row r="1742" ht="13.5">
      <c r="A1742" s="9"/>
    </row>
    <row r="1743" ht="13.5">
      <c r="A1743" s="9" t="s">
        <v>77</v>
      </c>
    </row>
    <row r="1744" ht="13.5">
      <c r="A1744" s="9" t="s">
        <v>903</v>
      </c>
    </row>
    <row r="1745" ht="13.5">
      <c r="A1745" s="9" t="s">
        <v>77</v>
      </c>
    </row>
    <row r="1746" ht="13.5">
      <c r="A1746" s="9" t="s">
        <v>904</v>
      </c>
    </row>
    <row r="1747" ht="13.5">
      <c r="A1747" s="9" t="s">
        <v>535</v>
      </c>
    </row>
    <row r="1748" ht="13.5">
      <c r="A1748" s="9" t="s">
        <v>365</v>
      </c>
    </row>
    <row r="1749" ht="13.5">
      <c r="A1749" s="9"/>
    </row>
    <row r="1750" ht="13.5">
      <c r="A1750" s="9" t="s">
        <v>443</v>
      </c>
    </row>
    <row r="1751" ht="13.5">
      <c r="A1751" s="9" t="s">
        <v>444</v>
      </c>
    </row>
    <row r="1752" ht="13.5">
      <c r="A1752" s="9" t="s">
        <v>432</v>
      </c>
    </row>
    <row r="1753" ht="13.5">
      <c r="A1753" s="9" t="s">
        <v>420</v>
      </c>
    </row>
    <row r="1754" ht="13.5">
      <c r="A1754" s="9"/>
    </row>
    <row r="1755" ht="13.5">
      <c r="A1755" s="9" t="s">
        <v>466</v>
      </c>
    </row>
    <row r="1756" ht="13.5">
      <c r="A1756" s="9" t="s">
        <v>905</v>
      </c>
    </row>
    <row r="1757" ht="13.5">
      <c r="A1757" s="9" t="s">
        <v>692</v>
      </c>
    </row>
    <row r="1758" ht="13.5">
      <c r="A1758" s="9" t="s">
        <v>506</v>
      </c>
    </row>
    <row r="1759" ht="13.5">
      <c r="A1759" s="9"/>
    </row>
    <row r="1760" ht="13.5">
      <c r="A1760" s="9" t="s">
        <v>768</v>
      </c>
    </row>
    <row r="1761" ht="13.5">
      <c r="A1761" s="9" t="s">
        <v>883</v>
      </c>
    </row>
    <row r="1762" ht="13.5">
      <c r="A1762" s="9" t="s">
        <v>884</v>
      </c>
    </row>
    <row r="1763" ht="13.5">
      <c r="A1763" s="9"/>
    </row>
    <row r="1764" ht="13.5">
      <c r="A1764" s="9" t="s">
        <v>906</v>
      </c>
    </row>
    <row r="1765" ht="13.5">
      <c r="A1765" s="9" t="s">
        <v>907</v>
      </c>
    </row>
    <row r="1766" ht="13.5">
      <c r="A1766" s="9" t="s">
        <v>1222</v>
      </c>
    </row>
    <row r="1767" ht="13.5">
      <c r="A1767" s="9" t="s">
        <v>888</v>
      </c>
    </row>
    <row r="1768" ht="13.5">
      <c r="A1768" s="9" t="s">
        <v>549</v>
      </c>
    </row>
    <row r="1769" ht="13.5">
      <c r="A1769" s="9" t="s">
        <v>1223</v>
      </c>
    </row>
    <row r="1770" ht="13.5">
      <c r="A1770" s="9" t="s">
        <v>890</v>
      </c>
    </row>
    <row r="1771" ht="13.5">
      <c r="A1771" s="9" t="s">
        <v>420</v>
      </c>
    </row>
    <row r="1772" ht="13.5">
      <c r="A1772" s="9" t="s">
        <v>362</v>
      </c>
    </row>
    <row r="1773" ht="13.5">
      <c r="A1773" s="9"/>
    </row>
    <row r="1774" ht="13.5">
      <c r="A1774" s="9" t="s">
        <v>77</v>
      </c>
    </row>
    <row r="1775" ht="13.5">
      <c r="A1775" s="9" t="s">
        <v>908</v>
      </c>
    </row>
    <row r="1776" ht="13.5">
      <c r="A1776" s="9" t="s">
        <v>77</v>
      </c>
    </row>
    <row r="1777" ht="13.5">
      <c r="A1777" s="9" t="s">
        <v>909</v>
      </c>
    </row>
    <row r="1778" ht="13.5">
      <c r="A1778" s="9" t="s">
        <v>535</v>
      </c>
    </row>
    <row r="1779" ht="13.5">
      <c r="A1779" s="9" t="s">
        <v>365</v>
      </c>
    </row>
    <row r="1780" ht="13.5">
      <c r="A1780" s="9"/>
    </row>
    <row r="1781" ht="13.5">
      <c r="A1781" s="9" t="s">
        <v>443</v>
      </c>
    </row>
    <row r="1782" ht="13.5">
      <c r="A1782" s="9" t="s">
        <v>444</v>
      </c>
    </row>
    <row r="1783" ht="13.5">
      <c r="A1783" s="9" t="s">
        <v>432</v>
      </c>
    </row>
    <row r="1784" ht="13.5">
      <c r="A1784" s="9" t="s">
        <v>420</v>
      </c>
    </row>
    <row r="1785" ht="13.5">
      <c r="A1785" s="9"/>
    </row>
    <row r="1786" ht="13.5">
      <c r="A1786" s="9" t="s">
        <v>466</v>
      </c>
    </row>
    <row r="1787" ht="13.5">
      <c r="A1787" s="9" t="s">
        <v>910</v>
      </c>
    </row>
    <row r="1788" ht="13.5">
      <c r="A1788" s="9" t="s">
        <v>692</v>
      </c>
    </row>
    <row r="1789" ht="13.5">
      <c r="A1789" s="9" t="s">
        <v>506</v>
      </c>
    </row>
    <row r="1790" ht="13.5">
      <c r="A1790" s="9"/>
    </row>
    <row r="1791" ht="13.5">
      <c r="A1791" s="9" t="s">
        <v>768</v>
      </c>
    </row>
    <row r="1792" ht="13.5">
      <c r="A1792" s="9" t="s">
        <v>883</v>
      </c>
    </row>
    <row r="1793" ht="13.5">
      <c r="A1793" s="9" t="s">
        <v>884</v>
      </c>
    </row>
    <row r="1794" ht="13.5">
      <c r="A1794" s="9"/>
    </row>
    <row r="1795" ht="13.5">
      <c r="A1795" s="9" t="s">
        <v>911</v>
      </c>
    </row>
    <row r="1796" ht="13.5">
      <c r="A1796" s="9" t="s">
        <v>912</v>
      </c>
    </row>
    <row r="1797" ht="13.5">
      <c r="A1797" s="9" t="s">
        <v>1220</v>
      </c>
    </row>
    <row r="1798" ht="13.5">
      <c r="A1798" s="9" t="s">
        <v>888</v>
      </c>
    </row>
    <row r="1799" ht="13.5">
      <c r="A1799" s="9" t="s">
        <v>549</v>
      </c>
    </row>
    <row r="1800" ht="13.5">
      <c r="A1800" s="9" t="s">
        <v>1221</v>
      </c>
    </row>
    <row r="1801" ht="13.5">
      <c r="A1801" s="9" t="s">
        <v>890</v>
      </c>
    </row>
    <row r="1802" ht="13.5">
      <c r="A1802" s="9" t="s">
        <v>420</v>
      </c>
    </row>
    <row r="1803" ht="13.5">
      <c r="A1803" s="9" t="s">
        <v>362</v>
      </c>
    </row>
    <row r="1804" ht="13.5">
      <c r="A1804" s="9"/>
    </row>
    <row r="1805" ht="13.5">
      <c r="A1805" s="9" t="s">
        <v>77</v>
      </c>
    </row>
    <row r="1806" ht="13.5">
      <c r="A1806" s="9" t="s">
        <v>913</v>
      </c>
    </row>
    <row r="1807" ht="13.5">
      <c r="A1807" s="9" t="s">
        <v>77</v>
      </c>
    </row>
    <row r="1808" ht="13.5">
      <c r="A1808" s="9" t="s">
        <v>914</v>
      </c>
    </row>
    <row r="1809" ht="13.5">
      <c r="A1809" s="9" t="s">
        <v>535</v>
      </c>
    </row>
    <row r="1810" ht="13.5">
      <c r="A1810" s="9" t="s">
        <v>365</v>
      </c>
    </row>
    <row r="1811" ht="13.5">
      <c r="A1811" s="9"/>
    </row>
    <row r="1812" ht="13.5">
      <c r="A1812" s="9" t="s">
        <v>443</v>
      </c>
    </row>
    <row r="1813" ht="13.5">
      <c r="A1813" s="9" t="s">
        <v>444</v>
      </c>
    </row>
    <row r="1814" ht="13.5">
      <c r="A1814" s="9" t="s">
        <v>432</v>
      </c>
    </row>
    <row r="1815" ht="13.5">
      <c r="A1815" s="9" t="s">
        <v>420</v>
      </c>
    </row>
    <row r="1816" ht="13.5">
      <c r="A1816" s="9"/>
    </row>
    <row r="1817" ht="13.5">
      <c r="A1817" s="9" t="s">
        <v>466</v>
      </c>
    </row>
    <row r="1818" ht="13.5">
      <c r="A1818" s="9" t="s">
        <v>915</v>
      </c>
    </row>
    <row r="1819" ht="13.5">
      <c r="A1819" s="9" t="s">
        <v>692</v>
      </c>
    </row>
    <row r="1820" ht="13.5">
      <c r="A1820" s="9" t="s">
        <v>506</v>
      </c>
    </row>
    <row r="1821" ht="13.5">
      <c r="A1821" s="9"/>
    </row>
    <row r="1822" ht="13.5">
      <c r="A1822" s="9" t="s">
        <v>768</v>
      </c>
    </row>
    <row r="1823" ht="13.5">
      <c r="A1823" s="9" t="s">
        <v>883</v>
      </c>
    </row>
    <row r="1824" ht="13.5">
      <c r="A1824" s="9" t="s">
        <v>884</v>
      </c>
    </row>
    <row r="1825" ht="13.5">
      <c r="A1825" s="9"/>
    </row>
    <row r="1826" ht="13.5">
      <c r="A1826" s="9" t="s">
        <v>916</v>
      </c>
    </row>
    <row r="1827" ht="13.5">
      <c r="A1827" s="9" t="s">
        <v>917</v>
      </c>
    </row>
    <row r="1828" ht="13.5">
      <c r="A1828" s="9" t="s">
        <v>1218</v>
      </c>
    </row>
    <row r="1829" ht="13.5">
      <c r="A1829" s="9" t="s">
        <v>888</v>
      </c>
    </row>
    <row r="1830" ht="13.5">
      <c r="A1830" s="9" t="s">
        <v>549</v>
      </c>
    </row>
    <row r="1831" ht="13.5">
      <c r="A1831" s="9" t="s">
        <v>1219</v>
      </c>
    </row>
    <row r="1832" ht="13.5">
      <c r="A1832" s="9" t="s">
        <v>890</v>
      </c>
    </row>
    <row r="1833" ht="13.5">
      <c r="A1833" s="9" t="s">
        <v>420</v>
      </c>
    </row>
    <row r="1834" ht="13.5">
      <c r="A1834" s="9" t="s">
        <v>362</v>
      </c>
    </row>
    <row r="1835" ht="13.5">
      <c r="A1835" s="9"/>
    </row>
    <row r="1836" ht="13.5">
      <c r="A1836" s="9" t="s">
        <v>77</v>
      </c>
    </row>
    <row r="1837" ht="13.5">
      <c r="A1837" s="9" t="s">
        <v>918</v>
      </c>
    </row>
    <row r="1838" ht="13.5">
      <c r="A1838" s="9" t="s">
        <v>77</v>
      </c>
    </row>
    <row r="1839" ht="13.5">
      <c r="A1839" s="9" t="s">
        <v>919</v>
      </c>
    </row>
    <row r="1840" ht="13.5">
      <c r="A1840" s="9" t="s">
        <v>920</v>
      </c>
    </row>
    <row r="1841" ht="13.5">
      <c r="A1841" s="9" t="s">
        <v>365</v>
      </c>
    </row>
    <row r="1842" ht="13.5">
      <c r="A1842" s="9"/>
    </row>
    <row r="1843" ht="13.5">
      <c r="A1843" s="9" t="s">
        <v>443</v>
      </c>
    </row>
    <row r="1844" ht="13.5">
      <c r="A1844" s="9" t="s">
        <v>444</v>
      </c>
    </row>
    <row r="1845" ht="13.5">
      <c r="A1845" s="9" t="s">
        <v>432</v>
      </c>
    </row>
    <row r="1846" ht="13.5">
      <c r="A1846" s="9" t="s">
        <v>420</v>
      </c>
    </row>
    <row r="1847" ht="13.5">
      <c r="A1847" s="9"/>
    </row>
    <row r="1848" ht="13.5">
      <c r="A1848" s="9" t="s">
        <v>466</v>
      </c>
    </row>
    <row r="1849" ht="13.5">
      <c r="A1849" s="9" t="s">
        <v>921</v>
      </c>
    </row>
    <row r="1850" ht="13.5">
      <c r="A1850" s="9" t="s">
        <v>922</v>
      </c>
    </row>
    <row r="1851" ht="13.5">
      <c r="A1851" s="9" t="s">
        <v>506</v>
      </c>
    </row>
    <row r="1852" ht="13.5">
      <c r="A1852" s="9"/>
    </row>
    <row r="1853" ht="13.5">
      <c r="A1853" s="9" t="s">
        <v>923</v>
      </c>
    </row>
    <row r="1854" ht="13.5">
      <c r="A1854" s="9" t="s">
        <v>924</v>
      </c>
    </row>
    <row r="1855" ht="13.5">
      <c r="A1855" s="9" t="s">
        <v>362</v>
      </c>
    </row>
    <row r="1856" ht="13.5">
      <c r="A1856" s="9"/>
    </row>
    <row r="1857" ht="13.5">
      <c r="A1857" s="9" t="s">
        <v>77</v>
      </c>
    </row>
    <row r="1858" ht="13.5">
      <c r="A1858" s="9" t="s">
        <v>925</v>
      </c>
    </row>
    <row r="1859" ht="13.5">
      <c r="A1859" s="9" t="s">
        <v>77</v>
      </c>
    </row>
    <row r="1860" ht="13.5">
      <c r="A1860" s="9" t="s">
        <v>926</v>
      </c>
    </row>
    <row r="1861" ht="13.5">
      <c r="A1861" s="9" t="s">
        <v>927</v>
      </c>
    </row>
    <row r="1862" ht="13.5">
      <c r="A1862" s="9" t="s">
        <v>365</v>
      </c>
    </row>
    <row r="1863" ht="13.5">
      <c r="A1863" s="9"/>
    </row>
    <row r="1864" ht="13.5">
      <c r="A1864" s="9" t="s">
        <v>443</v>
      </c>
    </row>
    <row r="1865" ht="13.5">
      <c r="A1865" s="9" t="s">
        <v>444</v>
      </c>
    </row>
    <row r="1866" ht="13.5">
      <c r="A1866" s="9" t="s">
        <v>432</v>
      </c>
    </row>
    <row r="1867" ht="13.5">
      <c r="A1867" s="9" t="s">
        <v>420</v>
      </c>
    </row>
    <row r="1868" ht="13.5">
      <c r="A1868" s="9"/>
    </row>
    <row r="1869" ht="13.5">
      <c r="A1869" s="9" t="s">
        <v>466</v>
      </c>
    </row>
    <row r="1870" ht="13.5">
      <c r="A1870" s="9" t="s">
        <v>928</v>
      </c>
    </row>
    <row r="1871" ht="13.5">
      <c r="A1871" s="9" t="s">
        <v>922</v>
      </c>
    </row>
    <row r="1872" ht="13.5">
      <c r="A1872" s="9" t="s">
        <v>506</v>
      </c>
    </row>
    <row r="1873" ht="13.5">
      <c r="A1873" s="9"/>
    </row>
    <row r="1874" ht="13.5">
      <c r="A1874" s="9" t="s">
        <v>923</v>
      </c>
    </row>
    <row r="1875" ht="13.5">
      <c r="A1875" s="9" t="s">
        <v>929</v>
      </c>
    </row>
    <row r="1876" ht="13.5">
      <c r="A1876" s="9" t="s">
        <v>362</v>
      </c>
    </row>
    <row r="1877" ht="13.5">
      <c r="A1877" s="9"/>
    </row>
    <row r="1878" ht="13.5">
      <c r="A1878" s="9" t="s">
        <v>77</v>
      </c>
    </row>
    <row r="1879" ht="13.5">
      <c r="A1879" s="9" t="s">
        <v>930</v>
      </c>
    </row>
    <row r="1880" ht="13.5">
      <c r="A1880" s="9" t="s">
        <v>77</v>
      </c>
    </row>
    <row r="1881" ht="13.5">
      <c r="A1881" s="9" t="s">
        <v>931</v>
      </c>
    </row>
    <row r="1882" ht="13.5">
      <c r="A1882" s="9" t="s">
        <v>920</v>
      </c>
    </row>
    <row r="1883" ht="13.5">
      <c r="A1883" s="9" t="s">
        <v>927</v>
      </c>
    </row>
    <row r="1884" ht="13.5">
      <c r="A1884" s="9" t="s">
        <v>365</v>
      </c>
    </row>
    <row r="1885" ht="13.5">
      <c r="A1885" s="9"/>
    </row>
    <row r="1886" ht="13.5">
      <c r="A1886" s="9" t="s">
        <v>443</v>
      </c>
    </row>
    <row r="1887" ht="13.5">
      <c r="A1887" s="9" t="s">
        <v>444</v>
      </c>
    </row>
    <row r="1888" ht="13.5">
      <c r="A1888" s="9" t="s">
        <v>432</v>
      </c>
    </row>
    <row r="1889" ht="13.5">
      <c r="A1889" s="9" t="s">
        <v>420</v>
      </c>
    </row>
    <row r="1890" ht="13.5">
      <c r="A1890" s="9"/>
    </row>
    <row r="1891" ht="13.5">
      <c r="A1891" s="9" t="s">
        <v>466</v>
      </c>
    </row>
    <row r="1892" ht="13.5">
      <c r="A1892" s="9" t="s">
        <v>932</v>
      </c>
    </row>
    <row r="1893" ht="13.5">
      <c r="A1893" s="9" t="s">
        <v>933</v>
      </c>
    </row>
    <row r="1894" ht="13.5">
      <c r="A1894" s="9" t="s">
        <v>934</v>
      </c>
    </row>
    <row r="1895" ht="13.5">
      <c r="A1895" s="9" t="s">
        <v>935</v>
      </c>
    </row>
    <row r="1896" ht="13.5">
      <c r="A1896" s="9" t="s">
        <v>506</v>
      </c>
    </row>
    <row r="1897" ht="13.5">
      <c r="A1897" s="9"/>
    </row>
    <row r="1898" ht="13.5">
      <c r="A1898" s="9" t="s">
        <v>746</v>
      </c>
    </row>
    <row r="1899" ht="13.5">
      <c r="A1899" s="9" t="s">
        <v>936</v>
      </c>
    </row>
    <row r="1900" ht="13.5">
      <c r="A1900" s="9" t="s">
        <v>937</v>
      </c>
    </row>
    <row r="1901" ht="13.5">
      <c r="A1901" s="9" t="s">
        <v>938</v>
      </c>
    </row>
    <row r="1902" ht="13.5">
      <c r="A1902" s="9" t="s">
        <v>939</v>
      </c>
    </row>
    <row r="1903" ht="13.5">
      <c r="A1903" s="9" t="s">
        <v>940</v>
      </c>
    </row>
    <row r="1904" ht="13.5">
      <c r="A1904" s="9"/>
    </row>
    <row r="1905" ht="13.5">
      <c r="A1905" s="9" t="s">
        <v>941</v>
      </c>
    </row>
    <row r="1906" ht="13.5">
      <c r="A1906" s="9" t="s">
        <v>942</v>
      </c>
    </row>
    <row r="1907" ht="13.5">
      <c r="A1907" s="9" t="s">
        <v>713</v>
      </c>
    </row>
    <row r="1908" ht="13.5">
      <c r="A1908" s="9" t="s">
        <v>362</v>
      </c>
    </row>
    <row r="1909" ht="13.5">
      <c r="A1909" s="9"/>
    </row>
    <row r="1910" ht="13.5">
      <c r="A1910" s="9" t="s">
        <v>77</v>
      </c>
    </row>
    <row r="1911" ht="13.5">
      <c r="A1911" s="9" t="s">
        <v>943</v>
      </c>
    </row>
    <row r="1912" ht="13.5">
      <c r="A1912" s="9" t="s">
        <v>77</v>
      </c>
    </row>
    <row r="1913" ht="13.5">
      <c r="A1913" s="9" t="s">
        <v>944</v>
      </c>
    </row>
    <row r="1914" ht="13.5">
      <c r="A1914" s="9" t="s">
        <v>920</v>
      </c>
    </row>
    <row r="1915" ht="13.5">
      <c r="A1915" s="9" t="s">
        <v>927</v>
      </c>
    </row>
    <row r="1916" ht="13.5">
      <c r="A1916" s="9" t="s">
        <v>365</v>
      </c>
    </row>
    <row r="1917" ht="13.5">
      <c r="A1917" s="9"/>
    </row>
    <row r="1918" ht="13.5">
      <c r="A1918" s="9" t="s">
        <v>443</v>
      </c>
    </row>
    <row r="1919" ht="13.5">
      <c r="A1919" s="9" t="s">
        <v>444</v>
      </c>
    </row>
    <row r="1920" ht="13.5">
      <c r="A1920" s="9" t="s">
        <v>432</v>
      </c>
    </row>
    <row r="1921" ht="13.5">
      <c r="A1921" s="9" t="s">
        <v>420</v>
      </c>
    </row>
    <row r="1922" ht="13.5">
      <c r="A1922" s="9"/>
    </row>
    <row r="1923" ht="13.5">
      <c r="A1923" s="9" t="s">
        <v>466</v>
      </c>
    </row>
    <row r="1924" ht="13.5">
      <c r="A1924" s="9" t="s">
        <v>945</v>
      </c>
    </row>
    <row r="1925" ht="13.5">
      <c r="A1925" s="9" t="s">
        <v>933</v>
      </c>
    </row>
    <row r="1926" ht="13.5">
      <c r="A1926" s="9" t="s">
        <v>934</v>
      </c>
    </row>
    <row r="1927" ht="13.5">
      <c r="A1927" s="9" t="s">
        <v>935</v>
      </c>
    </row>
    <row r="1928" ht="13.5">
      <c r="A1928" s="9" t="s">
        <v>946</v>
      </c>
    </row>
    <row r="1929" ht="13.5">
      <c r="A1929" s="9" t="s">
        <v>947</v>
      </c>
    </row>
    <row r="1930" ht="13.5">
      <c r="A1930" s="9" t="s">
        <v>506</v>
      </c>
    </row>
    <row r="1931" ht="13.5">
      <c r="A1931" s="9"/>
    </row>
    <row r="1932" ht="13.5">
      <c r="A1932" s="9" t="s">
        <v>746</v>
      </c>
    </row>
    <row r="1933" ht="13.5">
      <c r="A1933" s="9" t="s">
        <v>936</v>
      </c>
    </row>
    <row r="1934" ht="13.5">
      <c r="A1934" s="9" t="s">
        <v>937</v>
      </c>
    </row>
    <row r="1935" ht="13.5">
      <c r="A1935" s="9" t="s">
        <v>939</v>
      </c>
    </row>
    <row r="1936" ht="13.5">
      <c r="A1936" s="9" t="s">
        <v>948</v>
      </c>
    </row>
    <row r="1937" ht="13.5">
      <c r="A1937" s="9" t="s">
        <v>939</v>
      </c>
    </row>
    <row r="1938" ht="13.5">
      <c r="A1938" s="9" t="s">
        <v>949</v>
      </c>
    </row>
    <row r="1939" ht="13.5">
      <c r="A1939" s="9"/>
    </row>
    <row r="1940" ht="13.5">
      <c r="A1940" s="9" t="s">
        <v>950</v>
      </c>
    </row>
    <row r="1941" ht="13.5">
      <c r="A1941" s="9" t="s">
        <v>951</v>
      </c>
    </row>
    <row r="1942" ht="13.5">
      <c r="A1942" s="9" t="s">
        <v>362</v>
      </c>
    </row>
    <row r="1943" ht="13.5">
      <c r="A1943" s="9"/>
    </row>
    <row r="1944" ht="13.5">
      <c r="A1944" s="9" t="s">
        <v>77</v>
      </c>
    </row>
    <row r="1945" ht="13.5">
      <c r="A1945" s="9" t="s">
        <v>952</v>
      </c>
    </row>
    <row r="1946" ht="13.5">
      <c r="A1946" s="9" t="s">
        <v>77</v>
      </c>
    </row>
    <row r="1947" ht="13.5">
      <c r="A1947" s="9" t="s">
        <v>953</v>
      </c>
    </row>
    <row r="1948" ht="13.5">
      <c r="A1948" s="9" t="s">
        <v>954</v>
      </c>
    </row>
    <row r="1949" ht="13.5">
      <c r="A1949" s="9" t="s">
        <v>920</v>
      </c>
    </row>
    <row r="1950" ht="13.5">
      <c r="A1950" s="9" t="s">
        <v>365</v>
      </c>
    </row>
    <row r="1951" ht="13.5">
      <c r="A1951" s="9"/>
    </row>
    <row r="1952" ht="13.5">
      <c r="A1952" s="9" t="s">
        <v>443</v>
      </c>
    </row>
    <row r="1953" ht="13.5">
      <c r="A1953" s="9" t="s">
        <v>444</v>
      </c>
    </row>
    <row r="1954" ht="13.5">
      <c r="A1954" s="9" t="s">
        <v>432</v>
      </c>
    </row>
    <row r="1955" ht="13.5">
      <c r="A1955" s="9" t="s">
        <v>420</v>
      </c>
    </row>
    <row r="1956" ht="13.5">
      <c r="A1956" s="9"/>
    </row>
    <row r="1957" ht="13.5">
      <c r="A1957" s="9" t="s">
        <v>466</v>
      </c>
    </row>
    <row r="1958" ht="13.5">
      <c r="A1958" s="9" t="s">
        <v>955</v>
      </c>
    </row>
    <row r="1959" ht="13.5">
      <c r="A1959" s="9" t="s">
        <v>933</v>
      </c>
    </row>
    <row r="1960" ht="13.5">
      <c r="A1960" s="9" t="s">
        <v>956</v>
      </c>
    </row>
    <row r="1961" ht="13.5">
      <c r="A1961" s="9" t="s">
        <v>957</v>
      </c>
    </row>
    <row r="1962" ht="13.5">
      <c r="A1962" s="9" t="s">
        <v>958</v>
      </c>
    </row>
    <row r="1963" ht="13.5">
      <c r="A1963" s="9" t="s">
        <v>959</v>
      </c>
    </row>
    <row r="1964" ht="13.5">
      <c r="A1964" s="9" t="s">
        <v>506</v>
      </c>
    </row>
    <row r="1965" ht="13.5">
      <c r="A1965" s="9"/>
    </row>
    <row r="1966" ht="13.5">
      <c r="A1966" s="9" t="s">
        <v>746</v>
      </c>
    </row>
    <row r="1967" ht="13.5">
      <c r="A1967" s="9" t="s">
        <v>960</v>
      </c>
    </row>
    <row r="1968" ht="13.5">
      <c r="A1968" s="9" t="s">
        <v>961</v>
      </c>
    </row>
    <row r="1969" ht="13.5">
      <c r="A1969" s="9" t="s">
        <v>962</v>
      </c>
    </row>
    <row r="1970" ht="13.5">
      <c r="A1970" s="9" t="s">
        <v>963</v>
      </c>
    </row>
    <row r="1971" ht="13.5">
      <c r="A1971" s="9" t="s">
        <v>964</v>
      </c>
    </row>
    <row r="1972" ht="13.5">
      <c r="A1972" s="9" t="s">
        <v>939</v>
      </c>
    </row>
    <row r="1973" ht="13.5">
      <c r="A1973" s="9" t="s">
        <v>937</v>
      </c>
    </row>
    <row r="1974" ht="13.5">
      <c r="A1974" s="9"/>
    </row>
    <row r="1975" ht="13.5">
      <c r="A1975" s="9" t="s">
        <v>965</v>
      </c>
    </row>
    <row r="1976" ht="13.5">
      <c r="A1976" s="9" t="s">
        <v>966</v>
      </c>
    </row>
    <row r="1977" ht="13.5">
      <c r="A1977" s="9" t="s">
        <v>362</v>
      </c>
    </row>
    <row r="1978" ht="13.5">
      <c r="A1978" s="9"/>
    </row>
    <row r="1979" ht="13.5">
      <c r="A1979" s="9" t="s">
        <v>77</v>
      </c>
    </row>
    <row r="1980" ht="13.5">
      <c r="A1980" s="9" t="s">
        <v>967</v>
      </c>
    </row>
    <row r="1981" ht="13.5">
      <c r="A1981" s="9" t="s">
        <v>77</v>
      </c>
    </row>
    <row r="1982" ht="13.5">
      <c r="A1982" s="9" t="s">
        <v>968</v>
      </c>
    </row>
    <row r="1983" ht="13.5">
      <c r="A1983" s="9" t="s">
        <v>954</v>
      </c>
    </row>
    <row r="1984" ht="13.5">
      <c r="A1984" s="9" t="s">
        <v>920</v>
      </c>
    </row>
    <row r="1985" ht="13.5">
      <c r="A1985" s="9" t="s">
        <v>927</v>
      </c>
    </row>
    <row r="1986" ht="13.5">
      <c r="A1986" s="9" t="s">
        <v>365</v>
      </c>
    </row>
    <row r="1987" ht="13.5">
      <c r="A1987" s="9"/>
    </row>
    <row r="1988" ht="13.5">
      <c r="A1988" s="9" t="s">
        <v>443</v>
      </c>
    </row>
    <row r="1989" ht="13.5">
      <c r="A1989" s="9" t="s">
        <v>444</v>
      </c>
    </row>
    <row r="1990" ht="13.5">
      <c r="A1990" s="9" t="s">
        <v>432</v>
      </c>
    </row>
    <row r="1991" ht="13.5">
      <c r="A1991" s="9" t="s">
        <v>420</v>
      </c>
    </row>
    <row r="1992" ht="13.5">
      <c r="A1992" s="9"/>
    </row>
    <row r="1993" ht="13.5">
      <c r="A1993" s="9" t="s">
        <v>969</v>
      </c>
    </row>
    <row r="1994" ht="13.5">
      <c r="A1994" s="9" t="s">
        <v>970</v>
      </c>
    </row>
    <row r="1995" ht="13.5">
      <c r="A1995" s="9"/>
    </row>
    <row r="1996" ht="13.5">
      <c r="A1996" s="9" t="s">
        <v>466</v>
      </c>
    </row>
    <row r="1997" ht="13.5">
      <c r="A1997" s="9" t="s">
        <v>971</v>
      </c>
    </row>
    <row r="1998" ht="13.5">
      <c r="A1998" s="9" t="s">
        <v>933</v>
      </c>
    </row>
    <row r="1999" ht="13.5">
      <c r="A1999" s="9" t="s">
        <v>934</v>
      </c>
    </row>
    <row r="2000" ht="13.5">
      <c r="A2000" s="9" t="s">
        <v>935</v>
      </c>
    </row>
    <row r="2001" ht="13.5">
      <c r="A2001" s="9" t="s">
        <v>956</v>
      </c>
    </row>
    <row r="2002" ht="13.5">
      <c r="A2002" s="9" t="s">
        <v>957</v>
      </c>
    </row>
    <row r="2003" ht="13.5">
      <c r="A2003" s="9" t="s">
        <v>958</v>
      </c>
    </row>
    <row r="2004" ht="13.5">
      <c r="A2004" s="9" t="s">
        <v>972</v>
      </c>
    </row>
    <row r="2005" ht="13.5">
      <c r="A2005" s="9" t="s">
        <v>959</v>
      </c>
    </row>
    <row r="2006" ht="13.5">
      <c r="A2006" s="9" t="s">
        <v>506</v>
      </c>
    </row>
    <row r="2007" ht="13.5">
      <c r="A2007" s="9"/>
    </row>
    <row r="2008" ht="13.5">
      <c r="A2008" s="9" t="s">
        <v>746</v>
      </c>
    </row>
    <row r="2009" ht="13.5">
      <c r="A2009" s="9" t="s">
        <v>960</v>
      </c>
    </row>
    <row r="2010" ht="13.5">
      <c r="A2010" s="9" t="s">
        <v>961</v>
      </c>
    </row>
    <row r="2011" ht="13.5">
      <c r="A2011" s="9" t="s">
        <v>962</v>
      </c>
    </row>
    <row r="2012" ht="13.5">
      <c r="A2012" s="9" t="s">
        <v>963</v>
      </c>
    </row>
    <row r="2013" ht="13.5">
      <c r="A2013" s="9" t="s">
        <v>973</v>
      </c>
    </row>
    <row r="2014" ht="13.5">
      <c r="A2014" s="9" t="s">
        <v>964</v>
      </c>
    </row>
    <row r="2015" ht="13.5">
      <c r="A2015" s="9" t="s">
        <v>939</v>
      </c>
    </row>
    <row r="2016" ht="13.5">
      <c r="A2016" s="9" t="s">
        <v>937</v>
      </c>
    </row>
    <row r="2017" ht="13.5">
      <c r="A2017" s="9" t="s">
        <v>939</v>
      </c>
    </row>
    <row r="2018" ht="13.5">
      <c r="A2018" s="9" t="s">
        <v>948</v>
      </c>
    </row>
    <row r="2019" ht="13.5">
      <c r="A2019" s="9"/>
    </row>
    <row r="2020" ht="13.5">
      <c r="A2020" s="9" t="s">
        <v>974</v>
      </c>
    </row>
    <row r="2021" ht="13.5">
      <c r="A2021" s="9" t="s">
        <v>975</v>
      </c>
    </row>
    <row r="2022" ht="13.5">
      <c r="A2022" s="9" t="s">
        <v>362</v>
      </c>
    </row>
    <row r="2023" ht="13.5">
      <c r="A2023" s="9"/>
    </row>
    <row r="2024" ht="13.5">
      <c r="A2024" s="9" t="s">
        <v>77</v>
      </c>
    </row>
    <row r="2025" ht="13.5">
      <c r="A2025" s="9" t="s">
        <v>976</v>
      </c>
    </row>
    <row r="2026" ht="13.5">
      <c r="A2026" s="9" t="s">
        <v>77</v>
      </c>
    </row>
    <row r="2027" ht="13.5">
      <c r="A2027" s="9" t="s">
        <v>977</v>
      </c>
    </row>
    <row r="2028" ht="13.5">
      <c r="A2028" s="9" t="s">
        <v>954</v>
      </c>
    </row>
    <row r="2029" ht="13.5">
      <c r="A2029" s="9" t="s">
        <v>920</v>
      </c>
    </row>
    <row r="2030" ht="13.5">
      <c r="A2030" s="9" t="s">
        <v>927</v>
      </c>
    </row>
    <row r="2031" ht="13.5">
      <c r="A2031" s="9" t="s">
        <v>365</v>
      </c>
    </row>
    <row r="2032" ht="13.5">
      <c r="A2032" s="9"/>
    </row>
    <row r="2033" ht="13.5">
      <c r="A2033" s="9" t="s">
        <v>443</v>
      </c>
    </row>
    <row r="2034" ht="13.5">
      <c r="A2034" s="9" t="s">
        <v>444</v>
      </c>
    </row>
    <row r="2035" ht="13.5">
      <c r="A2035" s="9" t="s">
        <v>432</v>
      </c>
    </row>
    <row r="2036" ht="13.5">
      <c r="A2036" s="9" t="s">
        <v>420</v>
      </c>
    </row>
    <row r="2037" ht="13.5">
      <c r="A2037" s="9"/>
    </row>
    <row r="2038" ht="13.5">
      <c r="A2038" s="9" t="s">
        <v>969</v>
      </c>
    </row>
    <row r="2039" ht="13.5">
      <c r="A2039" s="9" t="s">
        <v>970</v>
      </c>
    </row>
    <row r="2040" ht="13.5">
      <c r="A2040" s="9"/>
    </row>
    <row r="2041" ht="13.5">
      <c r="A2041" s="9" t="s">
        <v>466</v>
      </c>
    </row>
    <row r="2042" ht="13.5">
      <c r="A2042" s="9" t="s">
        <v>971</v>
      </c>
    </row>
    <row r="2043" ht="13.5">
      <c r="A2043" s="9" t="s">
        <v>933</v>
      </c>
    </row>
    <row r="2044" ht="13.5">
      <c r="A2044" s="9" t="s">
        <v>934</v>
      </c>
    </row>
    <row r="2045" ht="13.5">
      <c r="A2045" s="9" t="s">
        <v>935</v>
      </c>
    </row>
    <row r="2046" ht="13.5">
      <c r="A2046" s="9" t="s">
        <v>956</v>
      </c>
    </row>
    <row r="2047" ht="13.5">
      <c r="A2047" s="9" t="s">
        <v>957</v>
      </c>
    </row>
    <row r="2048" ht="13.5">
      <c r="A2048" s="9" t="s">
        <v>958</v>
      </c>
    </row>
    <row r="2049" ht="13.5">
      <c r="A2049" s="9" t="s">
        <v>972</v>
      </c>
    </row>
    <row r="2050" ht="13.5">
      <c r="A2050" s="9" t="s">
        <v>959</v>
      </c>
    </row>
    <row r="2051" ht="13.5">
      <c r="A2051" s="9" t="s">
        <v>506</v>
      </c>
    </row>
    <row r="2052" ht="13.5">
      <c r="A2052" s="9"/>
    </row>
    <row r="2053" ht="13.5">
      <c r="A2053" s="9" t="s">
        <v>746</v>
      </c>
    </row>
    <row r="2054" ht="13.5">
      <c r="A2054" s="9" t="s">
        <v>978</v>
      </c>
    </row>
    <row r="2055" ht="13.5">
      <c r="A2055" s="9" t="s">
        <v>961</v>
      </c>
    </row>
    <row r="2056" ht="13.5">
      <c r="A2056" s="9" t="s">
        <v>962</v>
      </c>
    </row>
    <row r="2057" ht="13.5">
      <c r="A2057" s="9" t="s">
        <v>963</v>
      </c>
    </row>
    <row r="2058" ht="13.5">
      <c r="A2058" s="9" t="s">
        <v>973</v>
      </c>
    </row>
    <row r="2059" ht="13.5">
      <c r="A2059" s="9" t="s">
        <v>964</v>
      </c>
    </row>
    <row r="2060" ht="13.5">
      <c r="A2060" s="9" t="s">
        <v>939</v>
      </c>
    </row>
    <row r="2061" ht="13.5">
      <c r="A2061" s="9" t="s">
        <v>937</v>
      </c>
    </row>
    <row r="2062" ht="13.5">
      <c r="A2062" s="9" t="s">
        <v>939</v>
      </c>
    </row>
    <row r="2063" ht="13.5">
      <c r="A2063" s="9" t="s">
        <v>948</v>
      </c>
    </row>
    <row r="2064" ht="13.5">
      <c r="A2064" s="9"/>
    </row>
    <row r="2065" ht="13.5">
      <c r="A2065" s="9" t="s">
        <v>974</v>
      </c>
    </row>
    <row r="2066" ht="13.5">
      <c r="A2066" s="9" t="s">
        <v>975</v>
      </c>
    </row>
    <row r="2067" ht="13.5">
      <c r="A2067" s="9" t="s">
        <v>362</v>
      </c>
    </row>
    <row r="2068" ht="13.5">
      <c r="A2068" s="9"/>
    </row>
    <row r="2069" ht="13.5">
      <c r="A2069" s="9" t="s">
        <v>1076</v>
      </c>
    </row>
    <row r="2070" ht="13.5">
      <c r="A2070" s="9" t="s">
        <v>1077</v>
      </c>
    </row>
    <row r="2071" ht="13.5">
      <c r="A2071" s="9" t="s">
        <v>1076</v>
      </c>
    </row>
    <row r="2072" ht="13.5">
      <c r="A2072" s="9" t="s">
        <v>1078</v>
      </c>
    </row>
    <row r="2073" ht="13.5">
      <c r="A2073" s="9" t="s">
        <v>365</v>
      </c>
    </row>
    <row r="2074" ht="13.5">
      <c r="A2074" s="9"/>
    </row>
    <row r="2075" ht="13.5">
      <c r="A2075" s="9" t="s">
        <v>443</v>
      </c>
    </row>
    <row r="2076" ht="13.5">
      <c r="A2076" s="9" t="s">
        <v>444</v>
      </c>
    </row>
    <row r="2077" ht="13.5">
      <c r="A2077" s="9" t="s">
        <v>432</v>
      </c>
    </row>
    <row r="2078" ht="13.5">
      <c r="A2078" s="9" t="s">
        <v>420</v>
      </c>
    </row>
    <row r="2079" ht="13.5">
      <c r="A2079" s="9" t="s">
        <v>1079</v>
      </c>
    </row>
    <row r="2080" ht="13.5">
      <c r="A2080" s="9"/>
    </row>
    <row r="2081" ht="13.5">
      <c r="A2081" s="9" t="s">
        <v>1076</v>
      </c>
    </row>
    <row r="2082" ht="13.5">
      <c r="A2082" s="9" t="s">
        <v>1080</v>
      </c>
    </row>
    <row r="2083" ht="13.5">
      <c r="A2083" s="9" t="s">
        <v>1076</v>
      </c>
    </row>
    <row r="2084" ht="13.5">
      <c r="A2084" s="9" t="s">
        <v>1081</v>
      </c>
    </row>
    <row r="2085" ht="13.5">
      <c r="A2085" s="9" t="s">
        <v>365</v>
      </c>
    </row>
    <row r="2086" ht="13.5">
      <c r="A2086" s="9"/>
    </row>
    <row r="2087" ht="13.5">
      <c r="A2087" s="9" t="s">
        <v>443</v>
      </c>
    </row>
    <row r="2088" ht="13.5">
      <c r="A2088" s="9" t="s">
        <v>444</v>
      </c>
    </row>
    <row r="2089" ht="13.5">
      <c r="A2089" s="9" t="s">
        <v>432</v>
      </c>
    </row>
    <row r="2090" ht="13.5">
      <c r="A2090" s="9" t="s">
        <v>420</v>
      </c>
    </row>
    <row r="2091" ht="13.5">
      <c r="A2091" s="9" t="s">
        <v>1079</v>
      </c>
    </row>
    <row r="2092" ht="13.5">
      <c r="A2092" s="9"/>
    </row>
    <row r="2093" ht="13.5">
      <c r="A2093" s="9" t="s">
        <v>1076</v>
      </c>
    </row>
    <row r="2094" ht="13.5">
      <c r="A2094" s="9" t="s">
        <v>1232</v>
      </c>
    </row>
    <row r="2095" ht="13.5">
      <c r="A2095" s="9" t="s">
        <v>1076</v>
      </c>
    </row>
    <row r="2096" ht="13.5">
      <c r="A2096" s="9" t="s">
        <v>1233</v>
      </c>
    </row>
    <row r="2097" ht="13.5">
      <c r="A2097" s="9" t="s">
        <v>365</v>
      </c>
    </row>
    <row r="2098" ht="13.5">
      <c r="A2098" s="9" t="s">
        <v>1188</v>
      </c>
    </row>
    <row r="2099" ht="13.5">
      <c r="A2099" s="9"/>
    </row>
    <row r="2100" ht="13.5">
      <c r="A2100" s="9" t="s">
        <v>443</v>
      </c>
    </row>
    <row r="2101" ht="13.5">
      <c r="A2101" s="9" t="s">
        <v>444</v>
      </c>
    </row>
    <row r="2102" ht="13.5">
      <c r="A2102" s="9" t="s">
        <v>432</v>
      </c>
    </row>
    <row r="2103" ht="13.5">
      <c r="A2103" s="9" t="s">
        <v>420</v>
      </c>
    </row>
    <row r="2104" ht="13.5">
      <c r="A2104" s="9"/>
    </row>
    <row r="2105" ht="13.5">
      <c r="A2105" s="9" t="s">
        <v>1190</v>
      </c>
    </row>
    <row r="2106" ht="13.5">
      <c r="A2106" s="9" t="s">
        <v>1234</v>
      </c>
    </row>
    <row r="2107" ht="13.5">
      <c r="A2107" s="9" t="s">
        <v>1235</v>
      </c>
    </row>
    <row r="2108" ht="13.5">
      <c r="A2108" s="9" t="s">
        <v>506</v>
      </c>
    </row>
    <row r="2109" ht="13.5">
      <c r="A2109" s="9"/>
    </row>
    <row r="2110" ht="13.5">
      <c r="A2110" s="9" t="s">
        <v>1236</v>
      </c>
    </row>
    <row r="2111" ht="13.5">
      <c r="A2111" s="9" t="s">
        <v>1237</v>
      </c>
    </row>
    <row r="2112" ht="13.5">
      <c r="A2112" s="9"/>
    </row>
    <row r="2113" ht="13.5">
      <c r="A2113" s="9" t="s">
        <v>1240</v>
      </c>
    </row>
    <row r="2114" ht="13.5">
      <c r="A2114" s="9" t="s">
        <v>1238</v>
      </c>
    </row>
    <row r="2115" ht="13.5">
      <c r="A2115" s="9" t="s">
        <v>1239</v>
      </c>
    </row>
    <row r="2116" ht="13.5">
      <c r="A2116" s="9" t="s">
        <v>506</v>
      </c>
    </row>
    <row r="2117" ht="13.5">
      <c r="A2117" s="9"/>
    </row>
    <row r="2118" ht="13.5">
      <c r="A2118" s="9" t="s">
        <v>1241</v>
      </c>
    </row>
    <row r="2119" ht="13.5">
      <c r="A2119" s="9" t="s">
        <v>1242</v>
      </c>
    </row>
    <row r="2120" ht="13.5">
      <c r="A2120" s="9" t="s">
        <v>1243</v>
      </c>
    </row>
    <row r="2121" ht="13.5">
      <c r="A2121" s="9" t="s">
        <v>1093</v>
      </c>
    </row>
    <row r="2122" ht="13.5">
      <c r="A2122" s="9" t="s">
        <v>1079</v>
      </c>
    </row>
    <row r="2123" ht="13.5">
      <c r="A2123" s="9"/>
    </row>
    <row r="2124" ht="13.5">
      <c r="A2124" s="9" t="s">
        <v>1076</v>
      </c>
    </row>
    <row r="2125" ht="13.5">
      <c r="A2125" s="9" t="s">
        <v>1082</v>
      </c>
    </row>
    <row r="2126" ht="13.5">
      <c r="A2126" s="9" t="s">
        <v>1076</v>
      </c>
    </row>
    <row r="2127" ht="13.5">
      <c r="A2127" s="9" t="s">
        <v>979</v>
      </c>
    </row>
    <row r="2128" ht="13.5">
      <c r="A2128" t="s">
        <v>1102</v>
      </c>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11"/>
  <dimension ref="A1:A17"/>
  <sheetViews>
    <sheetView zoomScalePageLayoutView="0" workbookViewId="0" topLeftCell="A1">
      <selection activeCell="A18" sqref="A18"/>
    </sheetView>
  </sheetViews>
  <sheetFormatPr defaultColWidth="9.140625" defaultRowHeight="15"/>
  <cols>
    <col min="1" max="1" width="113.7109375" style="0" customWidth="1"/>
  </cols>
  <sheetData>
    <row r="1" ht="13.5">
      <c r="A1" s="9" t="s">
        <v>77</v>
      </c>
    </row>
    <row r="2" ht="13.5">
      <c r="A2" s="9" t="s">
        <v>85</v>
      </c>
    </row>
    <row r="3" ht="13.5">
      <c r="A3" s="9" t="s">
        <v>77</v>
      </c>
    </row>
    <row r="4" ht="13.5">
      <c r="A4" s="9" t="s">
        <v>1103</v>
      </c>
    </row>
    <row r="5" ht="13.5">
      <c r="A5" s="9"/>
    </row>
    <row r="6" ht="13.5">
      <c r="A6" s="9" t="s">
        <v>78</v>
      </c>
    </row>
    <row r="7" ht="13.5">
      <c r="A7" s="9" t="s">
        <v>437</v>
      </c>
    </row>
    <row r="8" ht="13.5">
      <c r="A8" s="9" t="s">
        <v>79</v>
      </c>
    </row>
    <row r="9" ht="13.5">
      <c r="A9" s="9" t="s">
        <v>78</v>
      </c>
    </row>
    <row r="10" ht="13.5">
      <c r="A10" s="10" t="str">
        <f>"# Filename: "&amp;ScriptFileName</f>
        <v># Filename: </v>
      </c>
    </row>
    <row r="11" ht="13.5">
      <c r="A11" s="9" t="str">
        <f>"# Testcase: "&amp;TestCaseName</f>
        <v># Testcase: </v>
      </c>
    </row>
    <row r="12" ht="13.5">
      <c r="A12" s="9" t="str">
        <f>"# Created by: "&amp;TestCaseUser</f>
        <v># Created by: </v>
      </c>
    </row>
    <row r="13" ht="13.5">
      <c r="A13" s="11" t="str">
        <f>"# Date: "&amp;TEXT(TestCaseDate,"yyyy/mm/dd")</f>
        <v># Date: 1900/01/00</v>
      </c>
    </row>
    <row r="14" ht="13.5">
      <c r="A14" s="9" t="str">
        <f>"# Revision: "&amp;TestCaseRevision</f>
        <v># Revision: </v>
      </c>
    </row>
    <row r="15" ht="13.5">
      <c r="A15" s="10" t="str">
        <f>"# TestDescription: "&amp;SUBSTITUTE(TestDescription,CHAR(10),"\n")</f>
        <v># TestDescription: </v>
      </c>
    </row>
    <row r="16" ht="13.5">
      <c r="A16" s="10" t="str">
        <f>"# TargetVersion: "&amp;TargetVersion</f>
        <v># TargetVersion: </v>
      </c>
    </row>
    <row r="17" ht="13.5">
      <c r="A17" s="9" t="s">
        <v>78</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codeName="Sheet7">
    <pageSetUpPr fitToPage="1"/>
  </sheetPr>
  <dimension ref="B1:E59"/>
  <sheetViews>
    <sheetView zoomScaleSheetLayoutView="100" zoomScalePageLayoutView="0" workbookViewId="0" topLeftCell="A1">
      <selection activeCell="C4" sqref="C4"/>
    </sheetView>
  </sheetViews>
  <sheetFormatPr defaultColWidth="9.140625" defaultRowHeight="15"/>
  <cols>
    <col min="1" max="1" width="1.7109375" style="0" customWidth="1"/>
    <col min="2" max="2" width="11.57421875" style="0" bestFit="1" customWidth="1"/>
    <col min="3" max="3" width="12.8515625" style="0" customWidth="1"/>
    <col min="4" max="4" width="48.421875" style="0" customWidth="1"/>
    <col min="5" max="5" width="15.140625" style="0" bestFit="1" customWidth="1"/>
  </cols>
  <sheetData>
    <row r="1" spans="2:5" ht="13.5">
      <c r="B1" s="92" t="s">
        <v>142</v>
      </c>
      <c r="C1" s="93"/>
      <c r="D1" s="93"/>
      <c r="E1" s="98"/>
    </row>
    <row r="2" spans="2:5" ht="13.5">
      <c r="B2" s="15" t="s">
        <v>132</v>
      </c>
      <c r="C2" s="15" t="s">
        <v>133</v>
      </c>
      <c r="D2" s="15" t="s">
        <v>134</v>
      </c>
      <c r="E2" s="15" t="s">
        <v>135</v>
      </c>
    </row>
    <row r="3" spans="2:5" ht="13.5">
      <c r="B3" s="1" t="s">
        <v>136</v>
      </c>
      <c r="C3" s="14">
        <v>42422</v>
      </c>
      <c r="D3" s="38" t="s">
        <v>140</v>
      </c>
      <c r="E3" s="1" t="s">
        <v>137</v>
      </c>
    </row>
    <row r="4" spans="2:5" ht="13.5">
      <c r="B4" s="2"/>
      <c r="C4" s="16"/>
      <c r="D4" s="39"/>
      <c r="E4" s="2"/>
    </row>
    <row r="5" spans="2:5" ht="13.5">
      <c r="B5" s="2"/>
      <c r="C5" s="16"/>
      <c r="D5" s="39"/>
      <c r="E5" s="2"/>
    </row>
    <row r="6" spans="2:5" ht="13.5">
      <c r="B6" s="2"/>
      <c r="C6" s="16"/>
      <c r="D6" s="39"/>
      <c r="E6" s="2"/>
    </row>
    <row r="7" spans="2:5" ht="13.5">
      <c r="B7" s="2"/>
      <c r="C7" s="16"/>
      <c r="D7" s="39"/>
      <c r="E7" s="2"/>
    </row>
    <row r="8" spans="2:5" ht="13.5">
      <c r="B8" s="2"/>
      <c r="C8" s="16"/>
      <c r="D8" s="39"/>
      <c r="E8" s="2"/>
    </row>
    <row r="9" spans="2:5" ht="13.5">
      <c r="B9" s="2"/>
      <c r="C9" s="16"/>
      <c r="D9" s="39"/>
      <c r="E9" s="2"/>
    </row>
    <row r="10" spans="2:5" ht="13.5">
      <c r="B10" s="2"/>
      <c r="C10" s="16"/>
      <c r="D10" s="39"/>
      <c r="E10" s="2"/>
    </row>
    <row r="11" spans="2:5" ht="13.5">
      <c r="B11" s="2"/>
      <c r="C11" s="16"/>
      <c r="D11" s="39"/>
      <c r="E11" s="2"/>
    </row>
    <row r="12" spans="2:5" ht="13.5">
      <c r="B12" s="2"/>
      <c r="C12" s="16"/>
      <c r="D12" s="39"/>
      <c r="E12" s="2"/>
    </row>
    <row r="13" spans="2:5" ht="13.5">
      <c r="B13" s="2"/>
      <c r="C13" s="16"/>
      <c r="D13" s="39"/>
      <c r="E13" s="2"/>
    </row>
    <row r="14" spans="2:5" ht="13.5">
      <c r="B14" s="2"/>
      <c r="C14" s="16"/>
      <c r="D14" s="39"/>
      <c r="E14" s="2"/>
    </row>
    <row r="15" spans="2:5" ht="13.5">
      <c r="B15" s="2"/>
      <c r="C15" s="16"/>
      <c r="D15" s="39"/>
      <c r="E15" s="2"/>
    </row>
    <row r="16" spans="2:5" ht="13.5">
      <c r="B16" s="2"/>
      <c r="C16" s="16"/>
      <c r="D16" s="39"/>
      <c r="E16" s="2"/>
    </row>
    <row r="17" spans="2:5" ht="13.5">
      <c r="B17" s="2"/>
      <c r="C17" s="16"/>
      <c r="D17" s="39"/>
      <c r="E17" s="2"/>
    </row>
    <row r="18" spans="2:5" ht="13.5">
      <c r="B18" s="2"/>
      <c r="C18" s="16"/>
      <c r="D18" s="39"/>
      <c r="E18" s="2"/>
    </row>
    <row r="19" spans="2:5" ht="13.5">
      <c r="B19" s="2"/>
      <c r="C19" s="16"/>
      <c r="D19" s="39"/>
      <c r="E19" s="2"/>
    </row>
    <row r="20" spans="2:5" ht="13.5">
      <c r="B20" s="2"/>
      <c r="C20" s="16"/>
      <c r="D20" s="39"/>
      <c r="E20" s="2"/>
    </row>
    <row r="21" spans="2:5" ht="13.5">
      <c r="B21" s="2"/>
      <c r="C21" s="16"/>
      <c r="D21" s="39"/>
      <c r="E21" s="2"/>
    </row>
    <row r="22" spans="2:5" ht="13.5">
      <c r="B22" s="2"/>
      <c r="C22" s="16"/>
      <c r="D22" s="39"/>
      <c r="E22" s="2"/>
    </row>
    <row r="23" spans="2:5" ht="13.5">
      <c r="B23" s="2"/>
      <c r="C23" s="16"/>
      <c r="D23" s="39"/>
      <c r="E23" s="2"/>
    </row>
    <row r="24" spans="2:5" ht="13.5">
      <c r="B24" s="2"/>
      <c r="C24" s="16"/>
      <c r="D24" s="39"/>
      <c r="E24" s="2"/>
    </row>
    <row r="25" spans="2:5" ht="13.5">
      <c r="B25" s="2"/>
      <c r="C25" s="16"/>
      <c r="D25" s="39"/>
      <c r="E25" s="2"/>
    </row>
    <row r="26" spans="2:5" ht="13.5">
      <c r="B26" s="2"/>
      <c r="C26" s="16"/>
      <c r="D26" s="39"/>
      <c r="E26" s="2"/>
    </row>
    <row r="27" spans="2:5" ht="13.5">
      <c r="B27" s="2"/>
      <c r="C27" s="16"/>
      <c r="D27" s="39"/>
      <c r="E27" s="2"/>
    </row>
    <row r="28" spans="2:5" ht="13.5">
      <c r="B28" s="2"/>
      <c r="C28" s="16"/>
      <c r="D28" s="39"/>
      <c r="E28" s="2"/>
    </row>
    <row r="29" spans="2:5" ht="13.5">
      <c r="B29" s="2"/>
      <c r="C29" s="16"/>
      <c r="D29" s="39"/>
      <c r="E29" s="2"/>
    </row>
    <row r="30" spans="2:5" ht="13.5">
      <c r="B30" s="2"/>
      <c r="C30" s="16"/>
      <c r="D30" s="39"/>
      <c r="E30" s="2"/>
    </row>
    <row r="31" spans="2:5" ht="13.5">
      <c r="B31" s="2"/>
      <c r="C31" s="16"/>
      <c r="D31" s="39"/>
      <c r="E31" s="2"/>
    </row>
    <row r="32" spans="2:5" ht="13.5">
      <c r="B32" s="2"/>
      <c r="C32" s="16"/>
      <c r="D32" s="39"/>
      <c r="E32" s="2"/>
    </row>
    <row r="33" spans="2:5" ht="13.5">
      <c r="B33" s="2"/>
      <c r="C33" s="16"/>
      <c r="D33" s="39"/>
      <c r="E33" s="2"/>
    </row>
    <row r="34" spans="2:5" ht="13.5">
      <c r="B34" s="2"/>
      <c r="C34" s="16"/>
      <c r="D34" s="39"/>
      <c r="E34" s="2"/>
    </row>
    <row r="35" spans="2:5" ht="13.5">
      <c r="B35" s="2"/>
      <c r="C35" s="16"/>
      <c r="D35" s="39"/>
      <c r="E35" s="2"/>
    </row>
    <row r="36" spans="2:5" ht="13.5">
      <c r="B36" s="2"/>
      <c r="C36" s="16"/>
      <c r="D36" s="39"/>
      <c r="E36" s="2"/>
    </row>
    <row r="37" spans="2:5" ht="13.5">
      <c r="B37" s="2"/>
      <c r="C37" s="16"/>
      <c r="D37" s="39"/>
      <c r="E37" s="2"/>
    </row>
    <row r="38" spans="2:5" ht="13.5">
      <c r="B38" s="2"/>
      <c r="C38" s="16"/>
      <c r="D38" s="39"/>
      <c r="E38" s="2"/>
    </row>
    <row r="39" spans="2:5" ht="13.5">
      <c r="B39" s="2"/>
      <c r="C39" s="16"/>
      <c r="D39" s="39"/>
      <c r="E39" s="2"/>
    </row>
    <row r="40" spans="2:5" ht="13.5">
      <c r="B40" s="2"/>
      <c r="C40" s="16"/>
      <c r="D40" s="39"/>
      <c r="E40" s="2"/>
    </row>
    <row r="41" spans="2:5" ht="13.5">
      <c r="B41" s="2"/>
      <c r="C41" s="16"/>
      <c r="D41" s="39"/>
      <c r="E41" s="2"/>
    </row>
    <row r="42" spans="2:5" ht="13.5">
      <c r="B42" s="2"/>
      <c r="C42" s="16"/>
      <c r="D42" s="39"/>
      <c r="E42" s="2"/>
    </row>
    <row r="43" spans="2:5" ht="13.5">
      <c r="B43" s="2"/>
      <c r="C43" s="16"/>
      <c r="D43" s="39"/>
      <c r="E43" s="2"/>
    </row>
    <row r="44" spans="2:5" ht="13.5">
      <c r="B44" s="2"/>
      <c r="C44" s="16"/>
      <c r="D44" s="39"/>
      <c r="E44" s="2"/>
    </row>
    <row r="45" spans="2:5" ht="13.5">
      <c r="B45" s="2"/>
      <c r="C45" s="16"/>
      <c r="D45" s="39"/>
      <c r="E45" s="2"/>
    </row>
    <row r="46" spans="2:5" ht="13.5">
      <c r="B46" s="2"/>
      <c r="C46" s="16"/>
      <c r="D46" s="39"/>
      <c r="E46" s="2"/>
    </row>
    <row r="47" spans="2:5" ht="13.5">
      <c r="B47" s="2"/>
      <c r="C47" s="16"/>
      <c r="D47" s="39"/>
      <c r="E47" s="2"/>
    </row>
    <row r="48" spans="2:5" ht="13.5">
      <c r="B48" s="2"/>
      <c r="C48" s="16"/>
      <c r="D48" s="39"/>
      <c r="E48" s="2"/>
    </row>
    <row r="49" spans="2:5" ht="13.5">
      <c r="B49" s="2"/>
      <c r="C49" s="16"/>
      <c r="D49" s="39"/>
      <c r="E49" s="2"/>
    </row>
    <row r="50" spans="2:5" ht="13.5">
      <c r="B50" s="2"/>
      <c r="C50" s="16"/>
      <c r="D50" s="39"/>
      <c r="E50" s="2"/>
    </row>
    <row r="51" spans="2:5" ht="13.5">
      <c r="B51" s="2"/>
      <c r="C51" s="16"/>
      <c r="D51" s="39"/>
      <c r="E51" s="2"/>
    </row>
    <row r="52" spans="2:5" ht="13.5">
      <c r="B52" s="2"/>
      <c r="C52" s="16"/>
      <c r="D52" s="39"/>
      <c r="E52" s="2"/>
    </row>
    <row r="53" spans="2:5" ht="13.5">
      <c r="B53" s="2"/>
      <c r="C53" s="16"/>
      <c r="D53" s="39"/>
      <c r="E53" s="2"/>
    </row>
    <row r="54" spans="2:5" ht="13.5">
      <c r="B54" s="2"/>
      <c r="C54" s="16"/>
      <c r="D54" s="39"/>
      <c r="E54" s="2"/>
    </row>
    <row r="55" spans="2:5" ht="13.5">
      <c r="B55" s="2"/>
      <c r="C55" s="16"/>
      <c r="D55" s="39"/>
      <c r="E55" s="2"/>
    </row>
    <row r="56" spans="2:5" ht="13.5">
      <c r="B56" s="2"/>
      <c r="C56" s="16"/>
      <c r="D56" s="39"/>
      <c r="E56" s="2"/>
    </row>
    <row r="57" spans="2:5" ht="13.5">
      <c r="B57" s="2"/>
      <c r="C57" s="16"/>
      <c r="D57" s="39"/>
      <c r="E57" s="2"/>
    </row>
    <row r="58" spans="2:5" ht="13.5">
      <c r="B58" s="2"/>
      <c r="C58" s="16"/>
      <c r="D58" s="39"/>
      <c r="E58" s="2"/>
    </row>
    <row r="59" spans="2:5" ht="13.5">
      <c r="B59" s="17"/>
      <c r="C59" s="18"/>
      <c r="D59" s="17"/>
      <c r="E59" s="17"/>
    </row>
  </sheetData>
  <sheetProtection/>
  <mergeCells count="1">
    <mergeCell ref="B1:E1"/>
  </mergeCells>
  <printOptions/>
  <pageMargins left="0.7" right="0.7" top="0.75" bottom="0.75" header="0.3" footer="0.3"/>
  <pageSetup fitToHeight="1" fitToWidth="1"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田中泰史</dc:creator>
  <cp:keywords/>
  <dc:description/>
  <cp:lastModifiedBy>Qihua</cp:lastModifiedBy>
  <cp:lastPrinted>2015-12-04T22:37:08Z</cp:lastPrinted>
  <dcterms:created xsi:type="dcterms:W3CDTF">2015-11-15T01:42:23Z</dcterms:created>
  <dcterms:modified xsi:type="dcterms:W3CDTF">2016-02-27T12:20:06Z</dcterms:modified>
  <cp:category/>
  <cp:version/>
  <cp:contentType/>
  <cp:contentStatus/>
</cp:coreProperties>
</file>